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PriceComparison" sheetId="1" r:id="rId1"/>
    <sheet name="PercentageComparison" sheetId="2" r:id="rId2"/>
    <sheet name="DivisionSpotVsReserved" sheetId="3" r:id="rId3"/>
  </sheets>
  <calcPr calcId="144525"/>
</workbook>
</file>

<file path=xl/calcChain.xml><?xml version="1.0" encoding="utf-8"?>
<calcChain xmlns="http://schemas.openxmlformats.org/spreadsheetml/2006/main">
  <c r="E171" i="3" l="1"/>
  <c r="F171" i="3" s="1"/>
  <c r="G171" i="3" s="1"/>
  <c r="C171" i="3"/>
  <c r="D171" i="3" s="1"/>
  <c r="B171" i="3"/>
  <c r="E170" i="3"/>
  <c r="F170" i="3" s="1"/>
  <c r="G170" i="3" s="1"/>
  <c r="C170" i="3"/>
  <c r="D170" i="3" s="1"/>
  <c r="B170" i="3"/>
  <c r="E169" i="3"/>
  <c r="F169" i="3" s="1"/>
  <c r="G169" i="3" s="1"/>
  <c r="C169" i="3"/>
  <c r="D169" i="3" s="1"/>
  <c r="B169" i="3"/>
  <c r="E168" i="3"/>
  <c r="F168" i="3" s="1"/>
  <c r="G168" i="3" s="1"/>
  <c r="C168" i="3"/>
  <c r="D168" i="3" s="1"/>
  <c r="B168" i="3"/>
  <c r="E167" i="3"/>
  <c r="F167" i="3" s="1"/>
  <c r="G167" i="3" s="1"/>
  <c r="C167" i="3"/>
  <c r="D167" i="3" s="1"/>
  <c r="B167" i="3"/>
  <c r="E165" i="3"/>
  <c r="F165" i="3" s="1"/>
  <c r="G165" i="3" s="1"/>
  <c r="C165" i="3"/>
  <c r="D165" i="3" s="1"/>
  <c r="B165" i="3"/>
  <c r="E164" i="3"/>
  <c r="F164" i="3" s="1"/>
  <c r="G164" i="3" s="1"/>
  <c r="C164" i="3"/>
  <c r="D164" i="3" s="1"/>
  <c r="B164" i="3"/>
  <c r="E163" i="3"/>
  <c r="F163" i="3" s="1"/>
  <c r="G163" i="3" s="1"/>
  <c r="C163" i="3"/>
  <c r="D163" i="3" s="1"/>
  <c r="B163" i="3"/>
  <c r="E158" i="3"/>
  <c r="F158" i="3" s="1"/>
  <c r="G158" i="3" s="1"/>
  <c r="C158" i="3"/>
  <c r="D158" i="3" s="1"/>
  <c r="B158" i="3"/>
  <c r="E157" i="3"/>
  <c r="F157" i="3" s="1"/>
  <c r="G157" i="3" s="1"/>
  <c r="C157" i="3"/>
  <c r="D157" i="3" s="1"/>
  <c r="B157" i="3"/>
  <c r="E156" i="3"/>
  <c r="F156" i="3" s="1"/>
  <c r="G156" i="3" s="1"/>
  <c r="C156" i="3"/>
  <c r="D156" i="3" s="1"/>
  <c r="B156" i="3"/>
  <c r="E155" i="3"/>
  <c r="F155" i="3" s="1"/>
  <c r="G155" i="3" s="1"/>
  <c r="C155" i="3"/>
  <c r="D155" i="3" s="1"/>
  <c r="B155" i="3"/>
  <c r="E154" i="3"/>
  <c r="F154" i="3" s="1"/>
  <c r="G154" i="3" s="1"/>
  <c r="C154" i="3"/>
  <c r="D154" i="3" s="1"/>
  <c r="B154" i="3"/>
  <c r="E152" i="3"/>
  <c r="F152" i="3" s="1"/>
  <c r="G152" i="3" s="1"/>
  <c r="C152" i="3"/>
  <c r="D152" i="3" s="1"/>
  <c r="B152" i="3"/>
  <c r="E151" i="3"/>
  <c r="F151" i="3" s="1"/>
  <c r="G151" i="3" s="1"/>
  <c r="C151" i="3"/>
  <c r="D151" i="3" s="1"/>
  <c r="B151" i="3"/>
  <c r="E150" i="3"/>
  <c r="F150" i="3" s="1"/>
  <c r="G150" i="3" s="1"/>
  <c r="C150" i="3"/>
  <c r="D150" i="3" s="1"/>
  <c r="B150" i="3"/>
  <c r="E128" i="3"/>
  <c r="F128" i="3" s="1"/>
  <c r="G128" i="3" s="1"/>
  <c r="C128" i="3"/>
  <c r="D128" i="3" s="1"/>
  <c r="B128" i="3"/>
  <c r="E127" i="3"/>
  <c r="F127" i="3" s="1"/>
  <c r="G127" i="3" s="1"/>
  <c r="C127" i="3"/>
  <c r="D127" i="3" s="1"/>
  <c r="B127" i="3"/>
  <c r="E126" i="3"/>
  <c r="F126" i="3" s="1"/>
  <c r="G126" i="3" s="1"/>
  <c r="C126" i="3"/>
  <c r="D126" i="3" s="1"/>
  <c r="B126" i="3"/>
  <c r="E125" i="3"/>
  <c r="F125" i="3" s="1"/>
  <c r="G125" i="3" s="1"/>
  <c r="C125" i="3"/>
  <c r="D125" i="3" s="1"/>
  <c r="B125" i="3"/>
  <c r="E124" i="3"/>
  <c r="F124" i="3" s="1"/>
  <c r="G124" i="3" s="1"/>
  <c r="C124" i="3"/>
  <c r="D124" i="3" s="1"/>
  <c r="B124" i="3"/>
  <c r="E122" i="3"/>
  <c r="F122" i="3" s="1"/>
  <c r="G122" i="3" s="1"/>
  <c r="C122" i="3"/>
  <c r="D122" i="3" s="1"/>
  <c r="B122" i="3"/>
  <c r="E121" i="3"/>
  <c r="F121" i="3" s="1"/>
  <c r="G121" i="3" s="1"/>
  <c r="C121" i="3"/>
  <c r="D121" i="3" s="1"/>
  <c r="B121" i="3"/>
  <c r="E120" i="3"/>
  <c r="F120" i="3" s="1"/>
  <c r="G120" i="3" s="1"/>
  <c r="C120" i="3"/>
  <c r="D120" i="3" s="1"/>
  <c r="B120" i="3"/>
  <c r="E115" i="3"/>
  <c r="F115" i="3" s="1"/>
  <c r="G115" i="3" s="1"/>
  <c r="C115" i="3"/>
  <c r="D115" i="3" s="1"/>
  <c r="B115" i="3"/>
  <c r="E114" i="3"/>
  <c r="F114" i="3" s="1"/>
  <c r="G114" i="3" s="1"/>
  <c r="C114" i="3"/>
  <c r="D114" i="3" s="1"/>
  <c r="B114" i="3"/>
  <c r="E113" i="3"/>
  <c r="F113" i="3" s="1"/>
  <c r="G113" i="3" s="1"/>
  <c r="C113" i="3"/>
  <c r="D113" i="3" s="1"/>
  <c r="B113" i="3"/>
  <c r="E112" i="3"/>
  <c r="F112" i="3" s="1"/>
  <c r="G112" i="3" s="1"/>
  <c r="C112" i="3"/>
  <c r="D112" i="3" s="1"/>
  <c r="B112" i="3"/>
  <c r="E111" i="3"/>
  <c r="F111" i="3" s="1"/>
  <c r="G111" i="3" s="1"/>
  <c r="C111" i="3"/>
  <c r="D111" i="3" s="1"/>
  <c r="B111" i="3"/>
  <c r="E109" i="3"/>
  <c r="F109" i="3" s="1"/>
  <c r="G109" i="3" s="1"/>
  <c r="C109" i="3"/>
  <c r="D109" i="3" s="1"/>
  <c r="B109" i="3"/>
  <c r="E108" i="3"/>
  <c r="F108" i="3" s="1"/>
  <c r="G108" i="3" s="1"/>
  <c r="C108" i="3"/>
  <c r="D108" i="3" s="1"/>
  <c r="B108" i="3"/>
  <c r="E107" i="3"/>
  <c r="F107" i="3" s="1"/>
  <c r="G107" i="3" s="1"/>
  <c r="C107" i="3"/>
  <c r="D107" i="3" s="1"/>
  <c r="B107" i="3"/>
  <c r="E85" i="3"/>
  <c r="F85" i="3" s="1"/>
  <c r="G85" i="3" s="1"/>
  <c r="C85" i="3"/>
  <c r="D85" i="3" s="1"/>
  <c r="B85" i="3"/>
  <c r="E84" i="3"/>
  <c r="F84" i="3" s="1"/>
  <c r="G84" i="3" s="1"/>
  <c r="C84" i="3"/>
  <c r="D84" i="3" s="1"/>
  <c r="B84" i="3"/>
  <c r="E83" i="3"/>
  <c r="F83" i="3" s="1"/>
  <c r="G83" i="3" s="1"/>
  <c r="C83" i="3"/>
  <c r="D83" i="3" s="1"/>
  <c r="B83" i="3"/>
  <c r="E82" i="3"/>
  <c r="F82" i="3" s="1"/>
  <c r="G82" i="3" s="1"/>
  <c r="C82" i="3"/>
  <c r="D82" i="3" s="1"/>
  <c r="B82" i="3"/>
  <c r="E81" i="3"/>
  <c r="F81" i="3" s="1"/>
  <c r="G81" i="3" s="1"/>
  <c r="C81" i="3"/>
  <c r="D81" i="3" s="1"/>
  <c r="B81" i="3"/>
  <c r="E79" i="3"/>
  <c r="F79" i="3" s="1"/>
  <c r="G79" i="3" s="1"/>
  <c r="B79" i="3"/>
  <c r="C79" i="3" s="1"/>
  <c r="D79" i="3" s="1"/>
  <c r="E78" i="3"/>
  <c r="F78" i="3" s="1"/>
  <c r="G78" i="3" s="1"/>
  <c r="B78" i="3"/>
  <c r="C78" i="3" s="1"/>
  <c r="D78" i="3" s="1"/>
  <c r="E77" i="3"/>
  <c r="F77" i="3" s="1"/>
  <c r="G77" i="3" s="1"/>
  <c r="C77" i="3"/>
  <c r="D77" i="3" s="1"/>
  <c r="B77" i="3"/>
  <c r="E72" i="3"/>
  <c r="F72" i="3" s="1"/>
  <c r="G72" i="3" s="1"/>
  <c r="C72" i="3"/>
  <c r="D72" i="3" s="1"/>
  <c r="B72" i="3"/>
  <c r="E71" i="3"/>
  <c r="F71" i="3" s="1"/>
  <c r="G71" i="3" s="1"/>
  <c r="C71" i="3"/>
  <c r="D71" i="3" s="1"/>
  <c r="B71" i="3"/>
  <c r="E70" i="3"/>
  <c r="F70" i="3" s="1"/>
  <c r="G70" i="3" s="1"/>
  <c r="B70" i="3"/>
  <c r="C70" i="3" s="1"/>
  <c r="D70" i="3" s="1"/>
  <c r="F69" i="3"/>
  <c r="G69" i="3" s="1"/>
  <c r="E69" i="3"/>
  <c r="B69" i="3"/>
  <c r="C69" i="3" s="1"/>
  <c r="D69" i="3" s="1"/>
  <c r="F68" i="3"/>
  <c r="G68" i="3" s="1"/>
  <c r="E68" i="3"/>
  <c r="B68" i="3"/>
  <c r="C68" i="3" s="1"/>
  <c r="D68" i="3" s="1"/>
  <c r="F66" i="3"/>
  <c r="G66" i="3" s="1"/>
  <c r="E66" i="3"/>
  <c r="B66" i="3"/>
  <c r="C66" i="3" s="1"/>
  <c r="D66" i="3" s="1"/>
  <c r="F65" i="3"/>
  <c r="G65" i="3" s="1"/>
  <c r="E65" i="3"/>
  <c r="B65" i="3"/>
  <c r="C65" i="3" s="1"/>
  <c r="D65" i="3" s="1"/>
  <c r="F64" i="3"/>
  <c r="G64" i="3" s="1"/>
  <c r="E64" i="3"/>
  <c r="B64" i="3"/>
  <c r="C64" i="3" s="1"/>
  <c r="D64" i="3" s="1"/>
  <c r="F42" i="3"/>
  <c r="G42" i="3" s="1"/>
  <c r="E42" i="3"/>
  <c r="B42" i="3"/>
  <c r="C42" i="3" s="1"/>
  <c r="D42" i="3" s="1"/>
  <c r="F41" i="3"/>
  <c r="G41" i="3" s="1"/>
  <c r="E41" i="3"/>
  <c r="B41" i="3"/>
  <c r="C41" i="3" s="1"/>
  <c r="D41" i="3" s="1"/>
  <c r="F40" i="3"/>
  <c r="G40" i="3" s="1"/>
  <c r="E40" i="3"/>
  <c r="B40" i="3"/>
  <c r="C40" i="3" s="1"/>
  <c r="D40" i="3" s="1"/>
  <c r="F39" i="3"/>
  <c r="G39" i="3" s="1"/>
  <c r="E39" i="3"/>
  <c r="B39" i="3"/>
  <c r="C39" i="3" s="1"/>
  <c r="D39" i="3" s="1"/>
  <c r="F38" i="3"/>
  <c r="G38" i="3" s="1"/>
  <c r="E38" i="3"/>
  <c r="B38" i="3"/>
  <c r="C38" i="3" s="1"/>
  <c r="D38" i="3" s="1"/>
  <c r="F36" i="3"/>
  <c r="G36" i="3" s="1"/>
  <c r="E36" i="3"/>
  <c r="B36" i="3"/>
  <c r="C36" i="3" s="1"/>
  <c r="D36" i="3" s="1"/>
  <c r="F35" i="3"/>
  <c r="G35" i="3" s="1"/>
  <c r="E35" i="3"/>
  <c r="B35" i="3"/>
  <c r="C35" i="3" s="1"/>
  <c r="D35" i="3" s="1"/>
  <c r="E34" i="3"/>
  <c r="F34" i="3" s="1"/>
  <c r="G34" i="3" s="1"/>
  <c r="B34" i="3"/>
  <c r="C34" i="3" s="1"/>
  <c r="D34" i="3" s="1"/>
  <c r="F29" i="3"/>
  <c r="G29" i="3" s="1"/>
  <c r="E29" i="3"/>
  <c r="B29" i="3"/>
  <c r="C29" i="3" s="1"/>
  <c r="D29" i="3" s="1"/>
  <c r="F28" i="3"/>
  <c r="G28" i="3" s="1"/>
  <c r="E28" i="3"/>
  <c r="B28" i="3"/>
  <c r="C28" i="3" s="1"/>
  <c r="D28" i="3" s="1"/>
  <c r="F27" i="3"/>
  <c r="G27" i="3" s="1"/>
  <c r="E27" i="3"/>
  <c r="B27" i="3"/>
  <c r="C27" i="3" s="1"/>
  <c r="D27" i="3" s="1"/>
  <c r="F26" i="3"/>
  <c r="G26" i="3" s="1"/>
  <c r="E26" i="3"/>
  <c r="B26" i="3"/>
  <c r="C26" i="3" s="1"/>
  <c r="D26" i="3" s="1"/>
  <c r="F25" i="3"/>
  <c r="G25" i="3" s="1"/>
  <c r="E25" i="3"/>
  <c r="B25" i="3"/>
  <c r="C25" i="3" s="1"/>
  <c r="D25" i="3" s="1"/>
  <c r="F23" i="3"/>
  <c r="G23" i="3" s="1"/>
  <c r="E23" i="3"/>
  <c r="B23" i="3"/>
  <c r="C23" i="3" s="1"/>
  <c r="D23" i="3" s="1"/>
  <c r="F22" i="3"/>
  <c r="G22" i="3" s="1"/>
  <c r="E22" i="3"/>
  <c r="B22" i="3"/>
  <c r="C22" i="3" s="1"/>
  <c r="D22" i="3" s="1"/>
  <c r="F21" i="3"/>
  <c r="G21" i="3" s="1"/>
  <c r="E21" i="3"/>
  <c r="B21" i="3"/>
  <c r="C21" i="3" s="1"/>
  <c r="D21" i="3" s="1"/>
</calcChain>
</file>

<file path=xl/sharedStrings.xml><?xml version="1.0" encoding="utf-8"?>
<sst xmlns="http://schemas.openxmlformats.org/spreadsheetml/2006/main" count="714" uniqueCount="62">
  <si>
    <t>Price comparison of the different regions (On-Demand instances):</t>
  </si>
  <si>
    <t>Region</t>
  </si>
  <si>
    <t>US - N. Virg</t>
  </si>
  <si>
    <t>US - N. Cali</t>
  </si>
  <si>
    <t>EU - Ireland</t>
  </si>
  <si>
    <t>APAC - Singa</t>
  </si>
  <si>
    <t>Operating System</t>
  </si>
  <si>
    <t>LINUX/UNIX</t>
  </si>
  <si>
    <t>Type | SubType \ Term</t>
  </si>
  <si>
    <t>$ Per Hour</t>
  </si>
  <si>
    <t>Standard | Small</t>
  </si>
  <si>
    <t>Standard | Large</t>
  </si>
  <si>
    <t>Standard | Extra Large</t>
  </si>
  <si>
    <t>Micro | Micro</t>
  </si>
  <si>
    <t>High-Memory | Extra Large</t>
  </si>
  <si>
    <t>High-Memory | Double Extra Large</t>
  </si>
  <si>
    <t>High-Memory | Quadruple Extra Large</t>
  </si>
  <si>
    <t>High-CPU | Medium</t>
  </si>
  <si>
    <t>High-CPU | Extra Large</t>
  </si>
  <si>
    <t>Cluster Compute | Quadruple Extra Large</t>
  </si>
  <si>
    <t>NA</t>
  </si>
  <si>
    <t>WINDOWS</t>
  </si>
  <si>
    <t>Price comparison of the different regions (Spot instances):</t>
  </si>
  <si>
    <t>Price comparison of the different regions (Reserved instances):</t>
  </si>
  <si>
    <t>Price comparison of the different regions (Storage):</t>
  </si>
  <si>
    <t>Tier \ Unit</t>
  </si>
  <si>
    <t>$ Per GB</t>
  </si>
  <si>
    <t>First 50 TB</t>
  </si>
  <si>
    <t>Next 50 TB</t>
  </si>
  <si>
    <t>Next 400 TB</t>
  </si>
  <si>
    <t>Next 500 TB</t>
  </si>
  <si>
    <t>Next 4000 TB</t>
  </si>
  <si>
    <t>Over 5000TB</t>
  </si>
  <si>
    <t>Price comparison of the different regions (Date Transfer):</t>
  </si>
  <si>
    <t>Type | Tier \ Unit</t>
  </si>
  <si>
    <t>In | All</t>
  </si>
  <si>
    <t>Out | First 1 GB</t>
  </si>
  <si>
    <t>Out | Up to 10 TB</t>
  </si>
  <si>
    <t>Out | Next 40 TB</t>
  </si>
  <si>
    <t>Out | Next 100 TB</t>
  </si>
  <si>
    <t>Out | Over 150 TB</t>
  </si>
  <si>
    <t>Price comparison instances (US - N. Virginia):</t>
  </si>
  <si>
    <t>Price comparison instances (US - N. California):</t>
  </si>
  <si>
    <t>Price comparison instances (EU - Ireland):</t>
  </si>
  <si>
    <t>Price comparison instances (APAC - Singapore):</t>
  </si>
  <si>
    <t>How long do you have to run a reserved instance for it to be cheaper than a spot instance (US - N. Virginia)?</t>
  </si>
  <si>
    <t>Instance Type</t>
  </si>
  <si>
    <t>Spot</t>
  </si>
  <si>
    <t>Reserved</t>
  </si>
  <si>
    <t>$ Per Year</t>
  </si>
  <si>
    <t>$ Per 3-Year</t>
  </si>
  <si>
    <t>Term</t>
  </si>
  <si>
    <t>1 year</t>
  </si>
  <si>
    <t xml:space="preserve">Type | SubType </t>
  </si>
  <si>
    <t>In Hours</t>
  </si>
  <si>
    <t>In Days</t>
  </si>
  <si>
    <t>In %</t>
  </si>
  <si>
    <t>3 year</t>
  </si>
  <si>
    <t>How long do you have to run a reserved instance for it to be cheaper than a spot instance (US - N. California)?</t>
  </si>
  <si>
    <t>On-Demand</t>
  </si>
  <si>
    <t>How long do you have to run a reserved instance for it to be cheaper than a spot instance (EU - Ireland)?</t>
  </si>
  <si>
    <t>How long do you have to run a reserved instance for it to be cheaper than a spot instance (APAC - Singapore)?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</si>
</sst>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0" fillId="0" borderId="6" xfId="0" applyFont="1" applyBorder="1"/>
    <xf numFmtId="0" fontId="0" fillId="0" borderId="7" xfId="0" applyBorder="1"/>
    <xf numFmtId="164" fontId="1" fillId="2" borderId="8" xfId="1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164" fontId="1" fillId="2" borderId="4" xfId="1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0" xfId="0" applyBorder="1"/>
    <xf numFmtId="164" fontId="0" fillId="0" borderId="6" xfId="0" applyNumberFormat="1" applyBorder="1" applyAlignment="1">
      <alignment horizontal="right"/>
    </xf>
    <xf numFmtId="0" fontId="4" fillId="0" borderId="11" xfId="0" applyFont="1" applyBorder="1"/>
    <xf numFmtId="0" fontId="0" fillId="0" borderId="12" xfId="0" applyFont="1" applyBorder="1"/>
    <xf numFmtId="164" fontId="1" fillId="2" borderId="13" xfId="1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1" fillId="2" borderId="11" xfId="1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" fillId="2" borderId="8" xfId="1" applyNumberFormat="1" applyBorder="1"/>
    <xf numFmtId="164" fontId="0" fillId="0" borderId="8" xfId="0" applyNumberFormat="1" applyBorder="1"/>
    <xf numFmtId="164" fontId="1" fillId="2" borderId="4" xfId="1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1" fillId="2" borderId="14" xfId="1" applyNumberFormat="1" applyBorder="1"/>
    <xf numFmtId="164" fontId="0" fillId="0" borderId="14" xfId="0" applyNumberFormat="1" applyBorder="1"/>
    <xf numFmtId="164" fontId="1" fillId="2" borderId="15" xfId="1" applyNumberFormat="1" applyBorder="1"/>
    <xf numFmtId="164" fontId="0" fillId="0" borderId="15" xfId="0" applyNumberFormat="1" applyBorder="1"/>
    <xf numFmtId="164" fontId="0" fillId="0" borderId="16" xfId="0" applyNumberForma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4" fillId="0" borderId="15" xfId="0" applyFont="1" applyBorder="1"/>
    <xf numFmtId="0" fontId="0" fillId="0" borderId="16" xfId="0" applyFont="1" applyBorder="1"/>
    <xf numFmtId="164" fontId="1" fillId="2" borderId="13" xfId="1" applyNumberFormat="1" applyBorder="1"/>
    <xf numFmtId="164" fontId="1" fillId="2" borderId="11" xfId="1" applyNumberFormat="1" applyBorder="1"/>
    <xf numFmtId="164" fontId="1" fillId="2" borderId="16" xfId="1" applyNumberFormat="1" applyBorder="1"/>
    <xf numFmtId="164" fontId="0" fillId="0" borderId="16" xfId="0" applyNumberFormat="1" applyBorder="1"/>
    <xf numFmtId="164" fontId="1" fillId="2" borderId="12" xfId="1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5" fillId="0" borderId="0" xfId="0" applyFont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164" fontId="0" fillId="0" borderId="13" xfId="0" applyNumberFormat="1" applyBorder="1"/>
    <xf numFmtId="164" fontId="0" fillId="0" borderId="15" xfId="0" applyNumberFormat="1" applyFont="1" applyBorder="1"/>
    <xf numFmtId="164" fontId="0" fillId="0" borderId="11" xfId="0" applyNumberFormat="1" applyFont="1" applyBorder="1"/>
    <xf numFmtId="0" fontId="0" fillId="0" borderId="19" xfId="0" applyBorder="1"/>
    <xf numFmtId="0" fontId="4" fillId="0" borderId="20" xfId="0" applyFont="1" applyBorder="1"/>
    <xf numFmtId="0" fontId="0" fillId="0" borderId="21" xfId="0" applyFont="1" applyBorder="1"/>
    <xf numFmtId="0" fontId="0" fillId="0" borderId="22" xfId="0" applyBorder="1"/>
    <xf numFmtId="164" fontId="0" fillId="0" borderId="14" xfId="0" applyNumberFormat="1" applyBorder="1" applyAlignment="1">
      <alignment horizontal="right"/>
    </xf>
    <xf numFmtId="164" fontId="0" fillId="0" borderId="23" xfId="0" applyNumberFormat="1" applyBorder="1"/>
    <xf numFmtId="0" fontId="0" fillId="0" borderId="3" xfId="0" applyBorder="1"/>
    <xf numFmtId="164" fontId="0" fillId="0" borderId="20" xfId="0" applyNumberFormat="1" applyBorder="1"/>
    <xf numFmtId="164" fontId="0" fillId="0" borderId="20" xfId="0" applyNumberFormat="1" applyBorder="1" applyAlignment="1">
      <alignment horizontal="right"/>
    </xf>
    <xf numFmtId="0" fontId="0" fillId="0" borderId="5" xfId="0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US - N. Virginia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PriceComparison!$B$37:$B$46</c:f>
              <c:numCache>
                <c:formatCode>0.0000</c:formatCode>
                <c:ptCount val="10"/>
                <c:pt idx="0">
                  <c:v>3.1449625000000002E-2</c:v>
                </c:pt>
                <c:pt idx="1">
                  <c:v>0.21571428600000001</c:v>
                </c:pt>
                <c:pt idx="2">
                  <c:v>0.241263485</c:v>
                </c:pt>
                <c:pt idx="3">
                  <c:v>0</c:v>
                </c:pt>
                <c:pt idx="4">
                  <c:v>0.18146274800000001</c:v>
                </c:pt>
                <c:pt idx="5">
                  <c:v>0.42040280099999999</c:v>
                </c:pt>
                <c:pt idx="6">
                  <c:v>0.84822618100000002</c:v>
                </c:pt>
                <c:pt idx="7">
                  <c:v>6.0638772000000001E-2</c:v>
                </c:pt>
                <c:pt idx="8">
                  <c:v>0.28752557400000001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PriceComparison!$B$67:$B$76</c:f>
              <c:numCache>
                <c:formatCode>0.0000</c:formatCode>
                <c:ptCount val="10"/>
                <c:pt idx="0">
                  <c:v>0.03</c:v>
                </c:pt>
                <c:pt idx="1">
                  <c:v>0.12</c:v>
                </c:pt>
                <c:pt idx="2">
                  <c:v>0.24</c:v>
                </c:pt>
                <c:pt idx="3">
                  <c:v>7.0000000000000001E-3</c:v>
                </c:pt>
                <c:pt idx="4">
                  <c:v>0.17</c:v>
                </c:pt>
                <c:pt idx="5">
                  <c:v>0.34</c:v>
                </c:pt>
                <c:pt idx="6">
                  <c:v>0.68</c:v>
                </c:pt>
                <c:pt idx="7">
                  <c:v>0.06</c:v>
                </c:pt>
                <c:pt idx="8">
                  <c:v>0.24</c:v>
                </c:pt>
                <c:pt idx="9">
                  <c:v>0.56000000000000005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PriceComparison!$B$7:$B$16</c:f>
              <c:numCache>
                <c:formatCode>0.0000</c:formatCode>
                <c:ptCount val="10"/>
                <c:pt idx="0">
                  <c:v>8.5000000000000006E-2</c:v>
                </c:pt>
                <c:pt idx="1">
                  <c:v>0.34</c:v>
                </c:pt>
                <c:pt idx="2">
                  <c:v>0.68</c:v>
                </c:pt>
                <c:pt idx="3">
                  <c:v>0.02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0.17</c:v>
                </c:pt>
                <c:pt idx="8">
                  <c:v>0.68</c:v>
                </c:pt>
                <c:pt idx="9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09216"/>
        <c:axId val="46410752"/>
      </c:barChart>
      <c:catAx>
        <c:axId val="4640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46410752"/>
        <c:crosses val="autoZero"/>
        <c:auto val="1"/>
        <c:lblAlgn val="ctr"/>
        <c:lblOffset val="100"/>
        <c:noMultiLvlLbl val="0"/>
      </c:catAx>
      <c:valAx>
        <c:axId val="4641075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640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US - N. California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PriceComparison!$C$37:$C$46</c:f>
              <c:numCache>
                <c:formatCode>0.0000</c:formatCode>
                <c:ptCount val="10"/>
                <c:pt idx="0">
                  <c:v>4.0024947999999998E-2</c:v>
                </c:pt>
                <c:pt idx="1">
                  <c:v>0.16023632800000001</c:v>
                </c:pt>
                <c:pt idx="2">
                  <c:v>0.31977188099999998</c:v>
                </c:pt>
                <c:pt idx="3">
                  <c:v>0</c:v>
                </c:pt>
                <c:pt idx="4">
                  <c:v>0.23966032600000001</c:v>
                </c:pt>
                <c:pt idx="5">
                  <c:v>0.55866783799999997</c:v>
                </c:pt>
                <c:pt idx="6">
                  <c:v>1.11857326</c:v>
                </c:pt>
                <c:pt idx="7">
                  <c:v>7.9861055E-2</c:v>
                </c:pt>
                <c:pt idx="8">
                  <c:v>0.31923295499999998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PriceComparison!$C$67:$C$76</c:f>
              <c:numCache>
                <c:formatCode>0.0000</c:formatCode>
                <c:ptCount val="10"/>
                <c:pt idx="0">
                  <c:v>0.04</c:v>
                </c:pt>
                <c:pt idx="1">
                  <c:v>0.16</c:v>
                </c:pt>
                <c:pt idx="2">
                  <c:v>0.32</c:v>
                </c:pt>
                <c:pt idx="3">
                  <c:v>0.01</c:v>
                </c:pt>
                <c:pt idx="4">
                  <c:v>0.24</c:v>
                </c:pt>
                <c:pt idx="5">
                  <c:v>0.48</c:v>
                </c:pt>
                <c:pt idx="6">
                  <c:v>0.96</c:v>
                </c:pt>
                <c:pt idx="7">
                  <c:v>0.08</c:v>
                </c:pt>
                <c:pt idx="8">
                  <c:v>0.32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PriceComparison!$C$7:$C$16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41216"/>
        <c:axId val="46442752"/>
      </c:barChart>
      <c:catAx>
        <c:axId val="4644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46442752"/>
        <c:crosses val="autoZero"/>
        <c:auto val="1"/>
        <c:lblAlgn val="ctr"/>
        <c:lblOffset val="100"/>
        <c:noMultiLvlLbl val="0"/>
      </c:catAx>
      <c:valAx>
        <c:axId val="4644275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644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EU - Ireland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PriceComparison!$D$37:$D$46</c:f>
              <c:numCache>
                <c:formatCode>0.0000</c:formatCode>
                <c:ptCount val="10"/>
                <c:pt idx="0">
                  <c:v>3.9972082999999999E-2</c:v>
                </c:pt>
                <c:pt idx="1">
                  <c:v>0.160399918</c:v>
                </c:pt>
                <c:pt idx="2">
                  <c:v>0.31986820399999999</c:v>
                </c:pt>
                <c:pt idx="3">
                  <c:v>0</c:v>
                </c:pt>
                <c:pt idx="4">
                  <c:v>0.24026482699999999</c:v>
                </c:pt>
                <c:pt idx="5">
                  <c:v>0.56054631099999996</c:v>
                </c:pt>
                <c:pt idx="6">
                  <c:v>1.120428277</c:v>
                </c:pt>
                <c:pt idx="7">
                  <c:v>7.9970853999999994E-2</c:v>
                </c:pt>
                <c:pt idx="8">
                  <c:v>0.32022742300000001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PriceComparison!$D$67:$D$76</c:f>
              <c:numCache>
                <c:formatCode>0.0000</c:formatCode>
                <c:ptCount val="10"/>
                <c:pt idx="0">
                  <c:v>0.04</c:v>
                </c:pt>
                <c:pt idx="1">
                  <c:v>0.16</c:v>
                </c:pt>
                <c:pt idx="2">
                  <c:v>0.32</c:v>
                </c:pt>
                <c:pt idx="3">
                  <c:v>0.01</c:v>
                </c:pt>
                <c:pt idx="4">
                  <c:v>0.24</c:v>
                </c:pt>
                <c:pt idx="5">
                  <c:v>0.48</c:v>
                </c:pt>
                <c:pt idx="6">
                  <c:v>0.96</c:v>
                </c:pt>
                <c:pt idx="7">
                  <c:v>0.08</c:v>
                </c:pt>
                <c:pt idx="8">
                  <c:v>0.32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PriceComparison!$D$7:$D$16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74464"/>
        <c:axId val="48576000"/>
      </c:barChart>
      <c:catAx>
        <c:axId val="4857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8576000"/>
        <c:crosses val="autoZero"/>
        <c:auto val="1"/>
        <c:lblAlgn val="ctr"/>
        <c:lblOffset val="100"/>
        <c:noMultiLvlLbl val="0"/>
      </c:catAx>
      <c:valAx>
        <c:axId val="48576000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8574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APAC - Singapore Region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PriceComparison!$E$37:$E$46</c:f>
              <c:numCache>
                <c:formatCode>0.0000</c:formatCode>
                <c:ptCount val="10"/>
                <c:pt idx="0">
                  <c:v>4.0024999999999998E-2</c:v>
                </c:pt>
                <c:pt idx="1">
                  <c:v>0.16095114899999999</c:v>
                </c:pt>
                <c:pt idx="2">
                  <c:v>0.32088727299999997</c:v>
                </c:pt>
                <c:pt idx="3">
                  <c:v>0</c:v>
                </c:pt>
                <c:pt idx="4">
                  <c:v>0.240317748</c:v>
                </c:pt>
                <c:pt idx="5">
                  <c:v>0.56053992399999997</c:v>
                </c:pt>
                <c:pt idx="6">
                  <c:v>1.119129032</c:v>
                </c:pt>
                <c:pt idx="7">
                  <c:v>8.0018164000000003E-2</c:v>
                </c:pt>
                <c:pt idx="8">
                  <c:v>0.32088727299999997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PriceComparison!$E$67:$E$76</c:f>
              <c:numCache>
                <c:formatCode>0.0000</c:formatCode>
                <c:ptCount val="10"/>
                <c:pt idx="0">
                  <c:v>0.04</c:v>
                </c:pt>
                <c:pt idx="1">
                  <c:v>0.16</c:v>
                </c:pt>
                <c:pt idx="2">
                  <c:v>0.32</c:v>
                </c:pt>
                <c:pt idx="3">
                  <c:v>0.01</c:v>
                </c:pt>
                <c:pt idx="4">
                  <c:v>0.24</c:v>
                </c:pt>
                <c:pt idx="5">
                  <c:v>0.48</c:v>
                </c:pt>
                <c:pt idx="6">
                  <c:v>0.96</c:v>
                </c:pt>
                <c:pt idx="7">
                  <c:v>0.08</c:v>
                </c:pt>
                <c:pt idx="8">
                  <c:v>0.32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PriceComparison!$E$7:$E$16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12096"/>
        <c:axId val="48613632"/>
      </c:barChart>
      <c:catAx>
        <c:axId val="486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48613632"/>
        <c:crosses val="autoZero"/>
        <c:auto val="1"/>
        <c:lblAlgn val="ctr"/>
        <c:lblOffset val="100"/>
        <c:noMultiLvlLbl val="0"/>
      </c:catAx>
      <c:valAx>
        <c:axId val="4861363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861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176209</xdr:rowOff>
    </xdr:from>
    <xdr:to>
      <xdr:col>7</xdr:col>
      <xdr:colOff>171450</xdr:colOff>
      <xdr:row>31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176209</xdr:rowOff>
    </xdr:from>
    <xdr:to>
      <xdr:col>7</xdr:col>
      <xdr:colOff>142874</xdr:colOff>
      <xdr:row>64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176209</xdr:rowOff>
    </xdr:from>
    <xdr:to>
      <xdr:col>7</xdr:col>
      <xdr:colOff>142874</xdr:colOff>
      <xdr:row>97</xdr:row>
      <xdr:rowOff>85724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101</xdr:row>
      <xdr:rowOff>176209</xdr:rowOff>
    </xdr:from>
    <xdr:to>
      <xdr:col>7</xdr:col>
      <xdr:colOff>142874</xdr:colOff>
      <xdr:row>130</xdr:row>
      <xdr:rowOff>85724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2"/>
  <sheetViews>
    <sheetView topLeftCell="A7" workbookViewId="0">
      <selection activeCell="A2" sqref="A2"/>
    </sheetView>
  </sheetViews>
  <sheetFormatPr defaultRowHeight="15" x14ac:dyDescent="0.25"/>
  <cols>
    <col min="1" max="1" width="35.7109375" customWidth="1"/>
    <col min="2" max="6" width="12.42578125" bestFit="1" customWidth="1"/>
    <col min="7" max="7" width="11.140625" bestFit="1" customWidth="1"/>
    <col min="8" max="9" width="16.42578125" bestFit="1" customWidth="1"/>
  </cols>
  <sheetData>
    <row r="2" spans="1:5" ht="18.75" x14ac:dyDescent="0.3">
      <c r="A2" s="1" t="s">
        <v>0</v>
      </c>
    </row>
    <row r="3" spans="1:5" ht="15.75" thickBot="1" x14ac:dyDescent="0.3"/>
    <row r="4" spans="1:5" x14ac:dyDescent="0.25">
      <c r="A4" s="2" t="s">
        <v>1</v>
      </c>
      <c r="B4" s="3" t="s">
        <v>2</v>
      </c>
      <c r="C4" s="33" t="s">
        <v>3</v>
      </c>
      <c r="D4" s="33" t="s">
        <v>4</v>
      </c>
      <c r="E4" s="34" t="s">
        <v>5</v>
      </c>
    </row>
    <row r="5" spans="1:5" x14ac:dyDescent="0.25">
      <c r="A5" s="4" t="s">
        <v>6</v>
      </c>
      <c r="B5" s="5" t="s">
        <v>7</v>
      </c>
      <c r="C5" s="35" t="s">
        <v>7</v>
      </c>
      <c r="D5" s="35" t="s">
        <v>7</v>
      </c>
      <c r="E5" s="16" t="s">
        <v>7</v>
      </c>
    </row>
    <row r="6" spans="1:5" ht="15.75" thickBot="1" x14ac:dyDescent="0.3">
      <c r="A6" s="6" t="s">
        <v>8</v>
      </c>
      <c r="B6" s="7" t="s">
        <v>9</v>
      </c>
      <c r="C6" s="36" t="s">
        <v>9</v>
      </c>
      <c r="D6" s="36" t="s">
        <v>9</v>
      </c>
      <c r="E6" s="17" t="s">
        <v>9</v>
      </c>
    </row>
    <row r="7" spans="1:5" x14ac:dyDescent="0.25">
      <c r="A7" s="8" t="s">
        <v>10</v>
      </c>
      <c r="B7" s="9">
        <v>8.5000000000000006E-2</v>
      </c>
      <c r="C7" s="10">
        <v>9.5000000000000001E-2</v>
      </c>
      <c r="D7" s="10">
        <v>9.5000000000000001E-2</v>
      </c>
      <c r="E7" s="10">
        <v>9.5000000000000001E-2</v>
      </c>
    </row>
    <row r="8" spans="1:5" x14ac:dyDescent="0.25">
      <c r="A8" s="11" t="s">
        <v>11</v>
      </c>
      <c r="B8" s="12">
        <v>0.34</v>
      </c>
      <c r="C8" s="13">
        <v>0.38</v>
      </c>
      <c r="D8" s="13">
        <v>0.38</v>
      </c>
      <c r="E8" s="13">
        <v>0.38</v>
      </c>
    </row>
    <row r="9" spans="1:5" x14ac:dyDescent="0.25">
      <c r="A9" s="11" t="s">
        <v>12</v>
      </c>
      <c r="B9" s="12">
        <v>0.68</v>
      </c>
      <c r="C9" s="13">
        <v>0.76</v>
      </c>
      <c r="D9" s="13">
        <v>0.76</v>
      </c>
      <c r="E9" s="13">
        <v>0.76</v>
      </c>
    </row>
    <row r="10" spans="1:5" x14ac:dyDescent="0.25">
      <c r="A10" s="11" t="s">
        <v>13</v>
      </c>
      <c r="B10" s="12">
        <v>0.02</v>
      </c>
      <c r="C10" s="13">
        <v>2.5000000000000001E-2</v>
      </c>
      <c r="D10" s="13">
        <v>2.5000000000000001E-2</v>
      </c>
      <c r="E10" s="13">
        <v>2.5000000000000001E-2</v>
      </c>
    </row>
    <row r="11" spans="1:5" x14ac:dyDescent="0.25">
      <c r="A11" s="11" t="s">
        <v>14</v>
      </c>
      <c r="B11" s="12">
        <v>0.5</v>
      </c>
      <c r="C11" s="13">
        <v>0.56999999999999995</v>
      </c>
      <c r="D11" s="13">
        <v>0.56999999999999995</v>
      </c>
      <c r="E11" s="13">
        <v>0.56999999999999995</v>
      </c>
    </row>
    <row r="12" spans="1:5" x14ac:dyDescent="0.25">
      <c r="A12" s="11" t="s">
        <v>15</v>
      </c>
      <c r="B12" s="12">
        <v>1</v>
      </c>
      <c r="C12" s="13">
        <v>1.1399999999999999</v>
      </c>
      <c r="D12" s="13">
        <v>1.1399999999999999</v>
      </c>
      <c r="E12" s="13">
        <v>1.1399999999999999</v>
      </c>
    </row>
    <row r="13" spans="1:5" x14ac:dyDescent="0.25">
      <c r="A13" s="11" t="s">
        <v>16</v>
      </c>
      <c r="B13" s="12">
        <v>2</v>
      </c>
      <c r="C13" s="13">
        <v>2.2799999999999998</v>
      </c>
      <c r="D13" s="13">
        <v>2.2799999999999998</v>
      </c>
      <c r="E13" s="13">
        <v>2.2799999999999998</v>
      </c>
    </row>
    <row r="14" spans="1:5" x14ac:dyDescent="0.25">
      <c r="A14" s="11" t="s">
        <v>17</v>
      </c>
      <c r="B14" s="12">
        <v>0.17</v>
      </c>
      <c r="C14" s="13">
        <v>0.19</v>
      </c>
      <c r="D14" s="13">
        <v>0.19</v>
      </c>
      <c r="E14" s="13">
        <v>0.19</v>
      </c>
    </row>
    <row r="15" spans="1:5" x14ac:dyDescent="0.25">
      <c r="A15" s="11" t="s">
        <v>18</v>
      </c>
      <c r="B15" s="12">
        <v>0.68</v>
      </c>
      <c r="C15" s="13">
        <v>0.76</v>
      </c>
      <c r="D15" s="13">
        <v>0.76</v>
      </c>
      <c r="E15" s="13">
        <v>0.76</v>
      </c>
    </row>
    <row r="16" spans="1:5" ht="15.75" thickBot="1" x14ac:dyDescent="0.3">
      <c r="A16" s="14" t="s">
        <v>19</v>
      </c>
      <c r="B16" s="15">
        <v>1.6</v>
      </c>
      <c r="C16" s="15" t="s">
        <v>20</v>
      </c>
      <c r="D16" s="15" t="s">
        <v>20</v>
      </c>
      <c r="E16" s="15" t="s">
        <v>20</v>
      </c>
    </row>
    <row r="17" spans="1:5" ht="15.75" thickBot="1" x14ac:dyDescent="0.3"/>
    <row r="18" spans="1:5" x14ac:dyDescent="0.25">
      <c r="A18" s="2" t="s">
        <v>1</v>
      </c>
      <c r="B18" s="3" t="s">
        <v>2</v>
      </c>
      <c r="C18" s="33" t="s">
        <v>3</v>
      </c>
      <c r="D18" s="33" t="s">
        <v>4</v>
      </c>
      <c r="E18" s="34" t="s">
        <v>5</v>
      </c>
    </row>
    <row r="19" spans="1:5" x14ac:dyDescent="0.25">
      <c r="A19" s="4" t="s">
        <v>6</v>
      </c>
      <c r="B19" s="5" t="s">
        <v>21</v>
      </c>
      <c r="C19" s="35" t="s">
        <v>21</v>
      </c>
      <c r="D19" s="35" t="s">
        <v>21</v>
      </c>
      <c r="E19" s="16" t="s">
        <v>21</v>
      </c>
    </row>
    <row r="20" spans="1:5" ht="15.75" thickBot="1" x14ac:dyDescent="0.3">
      <c r="A20" s="6" t="s">
        <v>8</v>
      </c>
      <c r="B20" s="7" t="s">
        <v>9</v>
      </c>
      <c r="C20" s="36" t="s">
        <v>9</v>
      </c>
      <c r="D20" s="36" t="s">
        <v>9</v>
      </c>
      <c r="E20" s="17" t="s">
        <v>9</v>
      </c>
    </row>
    <row r="21" spans="1:5" x14ac:dyDescent="0.25">
      <c r="A21" s="8" t="s">
        <v>10</v>
      </c>
      <c r="B21" s="18">
        <v>0.12</v>
      </c>
      <c r="C21" s="19">
        <v>0.13</v>
      </c>
      <c r="D21" s="18">
        <v>0.12</v>
      </c>
      <c r="E21" s="18">
        <v>0.12</v>
      </c>
    </row>
    <row r="22" spans="1:5" x14ac:dyDescent="0.25">
      <c r="A22" s="11" t="s">
        <v>11</v>
      </c>
      <c r="B22" s="20">
        <v>0.48</v>
      </c>
      <c r="C22" s="21">
        <v>0.52</v>
      </c>
      <c r="D22" s="20">
        <v>0.48</v>
      </c>
      <c r="E22" s="20">
        <v>0.48</v>
      </c>
    </row>
    <row r="23" spans="1:5" x14ac:dyDescent="0.25">
      <c r="A23" s="11" t="s">
        <v>12</v>
      </c>
      <c r="B23" s="20">
        <v>0.96</v>
      </c>
      <c r="C23" s="21">
        <v>1.04</v>
      </c>
      <c r="D23" s="20">
        <v>0.96</v>
      </c>
      <c r="E23" s="20">
        <v>0.96</v>
      </c>
    </row>
    <row r="24" spans="1:5" x14ac:dyDescent="0.25">
      <c r="A24" s="11" t="s">
        <v>13</v>
      </c>
      <c r="B24" s="20">
        <v>0.03</v>
      </c>
      <c r="C24" s="21">
        <v>3.5000000000000003E-2</v>
      </c>
      <c r="D24" s="21">
        <v>3.5000000000000003E-2</v>
      </c>
      <c r="E24" s="21">
        <v>3.5000000000000003E-2</v>
      </c>
    </row>
    <row r="25" spans="1:5" x14ac:dyDescent="0.25">
      <c r="A25" s="11" t="s">
        <v>14</v>
      </c>
      <c r="B25" s="20">
        <v>0.62</v>
      </c>
      <c r="C25" s="21">
        <v>0.69</v>
      </c>
      <c r="D25" s="20">
        <v>0.62</v>
      </c>
      <c r="E25" s="20">
        <v>0.62</v>
      </c>
    </row>
    <row r="26" spans="1:5" x14ac:dyDescent="0.25">
      <c r="A26" s="11" t="s">
        <v>15</v>
      </c>
      <c r="B26" s="20">
        <v>1.24</v>
      </c>
      <c r="C26" s="21">
        <v>1.38</v>
      </c>
      <c r="D26" s="20">
        <v>1.24</v>
      </c>
      <c r="E26" s="20">
        <v>1.24</v>
      </c>
    </row>
    <row r="27" spans="1:5" x14ac:dyDescent="0.25">
      <c r="A27" s="11" t="s">
        <v>16</v>
      </c>
      <c r="B27" s="20">
        <v>2.48</v>
      </c>
      <c r="C27" s="21">
        <v>2.76</v>
      </c>
      <c r="D27" s="20">
        <v>2.48</v>
      </c>
      <c r="E27" s="20">
        <v>2.48</v>
      </c>
    </row>
    <row r="28" spans="1:5" x14ac:dyDescent="0.25">
      <c r="A28" s="11" t="s">
        <v>17</v>
      </c>
      <c r="B28" s="20">
        <v>0.28999999999999998</v>
      </c>
      <c r="C28" s="21">
        <v>0.31</v>
      </c>
      <c r="D28" s="20">
        <v>0.28999999999999998</v>
      </c>
      <c r="E28" s="20">
        <v>0.28999999999999998</v>
      </c>
    </row>
    <row r="29" spans="1:5" x14ac:dyDescent="0.25">
      <c r="A29" s="11" t="s">
        <v>18</v>
      </c>
      <c r="B29" s="20">
        <v>1.1599999999999999</v>
      </c>
      <c r="C29" s="21">
        <v>1.24</v>
      </c>
      <c r="D29" s="20">
        <v>1.1599999999999999</v>
      </c>
      <c r="E29" s="20">
        <v>1.1599999999999999</v>
      </c>
    </row>
    <row r="30" spans="1:5" ht="15.75" thickBot="1" x14ac:dyDescent="0.3">
      <c r="A30" s="14" t="s">
        <v>19</v>
      </c>
      <c r="B30" s="22" t="s">
        <v>20</v>
      </c>
      <c r="C30" s="22" t="s">
        <v>20</v>
      </c>
      <c r="D30" s="22" t="s">
        <v>20</v>
      </c>
      <c r="E30" s="22" t="s">
        <v>20</v>
      </c>
    </row>
    <row r="32" spans="1:5" ht="18.75" x14ac:dyDescent="0.3">
      <c r="A32" s="1" t="s">
        <v>22</v>
      </c>
    </row>
    <row r="33" spans="1:5" ht="15.75" thickBot="1" x14ac:dyDescent="0.3"/>
    <row r="34" spans="1:5" x14ac:dyDescent="0.25">
      <c r="A34" s="2" t="s">
        <v>1</v>
      </c>
      <c r="B34" s="3" t="s">
        <v>2</v>
      </c>
      <c r="C34" s="33" t="s">
        <v>3</v>
      </c>
      <c r="D34" s="33" t="s">
        <v>4</v>
      </c>
      <c r="E34" s="34" t="s">
        <v>5</v>
      </c>
    </row>
    <row r="35" spans="1:5" x14ac:dyDescent="0.25">
      <c r="A35" s="4" t="s">
        <v>6</v>
      </c>
      <c r="B35" s="5" t="s">
        <v>7</v>
      </c>
      <c r="C35" s="35" t="s">
        <v>7</v>
      </c>
      <c r="D35" s="35" t="s">
        <v>7</v>
      </c>
      <c r="E35" s="16" t="s">
        <v>7</v>
      </c>
    </row>
    <row r="36" spans="1:5" ht="15.75" thickBot="1" x14ac:dyDescent="0.3">
      <c r="A36" s="6" t="s">
        <v>8</v>
      </c>
      <c r="B36" s="7" t="s">
        <v>9</v>
      </c>
      <c r="C36" s="36" t="s">
        <v>9</v>
      </c>
      <c r="D36" s="36" t="s">
        <v>9</v>
      </c>
      <c r="E36" s="17" t="s">
        <v>9</v>
      </c>
    </row>
    <row r="37" spans="1:5" x14ac:dyDescent="0.25">
      <c r="A37" s="8" t="s">
        <v>10</v>
      </c>
      <c r="B37" s="9">
        <v>3.1449625000000002E-2</v>
      </c>
      <c r="C37" s="10">
        <v>4.0024947999999998E-2</v>
      </c>
      <c r="D37" s="10">
        <v>3.9972082999999999E-2</v>
      </c>
      <c r="E37" s="10">
        <v>4.0024999999999998E-2</v>
      </c>
    </row>
    <row r="38" spans="1:5" x14ac:dyDescent="0.25">
      <c r="A38" s="11" t="s">
        <v>11</v>
      </c>
      <c r="B38" s="13">
        <v>0.21571428600000001</v>
      </c>
      <c r="C38" s="12">
        <v>0.16023632800000001</v>
      </c>
      <c r="D38" s="12">
        <v>0.160399918</v>
      </c>
      <c r="E38" s="12">
        <v>0.16095114899999999</v>
      </c>
    </row>
    <row r="39" spans="1:5" x14ac:dyDescent="0.25">
      <c r="A39" s="11" t="s">
        <v>12</v>
      </c>
      <c r="B39" s="12">
        <v>0.241263485</v>
      </c>
      <c r="C39" s="13">
        <v>0.31977188099999998</v>
      </c>
      <c r="D39" s="13">
        <v>0.31986820399999999</v>
      </c>
      <c r="E39" s="13">
        <v>0.32088727299999997</v>
      </c>
    </row>
    <row r="40" spans="1:5" x14ac:dyDescent="0.25">
      <c r="A40" s="11" t="s">
        <v>13</v>
      </c>
      <c r="B40" s="13" t="s">
        <v>20</v>
      </c>
      <c r="C40" s="13" t="s">
        <v>20</v>
      </c>
      <c r="D40" s="13" t="s">
        <v>20</v>
      </c>
      <c r="E40" s="13" t="s">
        <v>20</v>
      </c>
    </row>
    <row r="41" spans="1:5" x14ac:dyDescent="0.25">
      <c r="A41" s="11" t="s">
        <v>14</v>
      </c>
      <c r="B41" s="12">
        <v>0.18146274800000001</v>
      </c>
      <c r="C41" s="13">
        <v>0.23966032600000001</v>
      </c>
      <c r="D41" s="13">
        <v>0.24026482699999999</v>
      </c>
      <c r="E41" s="13">
        <v>0.240317748</v>
      </c>
    </row>
    <row r="42" spans="1:5" x14ac:dyDescent="0.25">
      <c r="A42" s="11" t="s">
        <v>15</v>
      </c>
      <c r="B42" s="12">
        <v>0.42040280099999999</v>
      </c>
      <c r="C42" s="13">
        <v>0.55866783799999997</v>
      </c>
      <c r="D42" s="13">
        <v>0.56054631099999996</v>
      </c>
      <c r="E42" s="13">
        <v>0.56053992399999997</v>
      </c>
    </row>
    <row r="43" spans="1:5" x14ac:dyDescent="0.25">
      <c r="A43" s="11" t="s">
        <v>16</v>
      </c>
      <c r="B43" s="12">
        <v>0.84822618100000002</v>
      </c>
      <c r="C43" s="13">
        <v>1.11857326</v>
      </c>
      <c r="D43" s="13">
        <v>1.120428277</v>
      </c>
      <c r="E43" s="13">
        <v>1.119129032</v>
      </c>
    </row>
    <row r="44" spans="1:5" x14ac:dyDescent="0.25">
      <c r="A44" s="11" t="s">
        <v>17</v>
      </c>
      <c r="B44" s="12">
        <v>6.0638772000000001E-2</v>
      </c>
      <c r="C44" s="13">
        <v>7.9861055E-2</v>
      </c>
      <c r="D44" s="13">
        <v>7.9970853999999994E-2</v>
      </c>
      <c r="E44" s="13">
        <v>8.0018164000000003E-2</v>
      </c>
    </row>
    <row r="45" spans="1:5" x14ac:dyDescent="0.25">
      <c r="A45" s="11" t="s">
        <v>18</v>
      </c>
      <c r="B45" s="12">
        <v>0.28752557400000001</v>
      </c>
      <c r="C45" s="13">
        <v>0.31923295499999998</v>
      </c>
      <c r="D45" s="13">
        <v>0.32022742300000001</v>
      </c>
      <c r="E45" s="13">
        <v>0.32088727299999997</v>
      </c>
    </row>
    <row r="46" spans="1:5" ht="15.75" thickBot="1" x14ac:dyDescent="0.3">
      <c r="A46" s="14" t="s">
        <v>19</v>
      </c>
      <c r="B46" s="22" t="s">
        <v>20</v>
      </c>
      <c r="C46" s="22" t="s">
        <v>20</v>
      </c>
      <c r="D46" s="22" t="s">
        <v>20</v>
      </c>
      <c r="E46" s="22" t="s">
        <v>20</v>
      </c>
    </row>
    <row r="47" spans="1:5" ht="15.75" thickBot="1" x14ac:dyDescent="0.3"/>
    <row r="48" spans="1:5" x14ac:dyDescent="0.25">
      <c r="A48" s="2" t="s">
        <v>1</v>
      </c>
      <c r="B48" s="3" t="s">
        <v>2</v>
      </c>
      <c r="C48" s="33" t="s">
        <v>3</v>
      </c>
      <c r="D48" s="33" t="s">
        <v>4</v>
      </c>
      <c r="E48" s="34" t="s">
        <v>5</v>
      </c>
    </row>
    <row r="49" spans="1:5" x14ac:dyDescent="0.25">
      <c r="A49" s="4" t="s">
        <v>6</v>
      </c>
      <c r="B49" s="5" t="s">
        <v>21</v>
      </c>
      <c r="C49" s="35" t="s">
        <v>21</v>
      </c>
      <c r="D49" s="35" t="s">
        <v>21</v>
      </c>
      <c r="E49" s="16" t="s">
        <v>21</v>
      </c>
    </row>
    <row r="50" spans="1:5" ht="15.75" thickBot="1" x14ac:dyDescent="0.3">
      <c r="A50" s="6" t="s">
        <v>8</v>
      </c>
      <c r="B50" s="7" t="s">
        <v>9</v>
      </c>
      <c r="C50" s="36" t="s">
        <v>9</v>
      </c>
      <c r="D50" s="36" t="s">
        <v>9</v>
      </c>
      <c r="E50" s="17" t="s">
        <v>9</v>
      </c>
    </row>
    <row r="51" spans="1:5" x14ac:dyDescent="0.25">
      <c r="A51" s="8" t="s">
        <v>10</v>
      </c>
      <c r="B51" s="18">
        <v>5.7683673469387402E-2</v>
      </c>
      <c r="C51" s="19">
        <v>6.7007653061224595E-2</v>
      </c>
      <c r="D51" s="19">
        <v>6.7123456790121994E-2</v>
      </c>
      <c r="E51" s="19">
        <v>6.7053524804177603E-2</v>
      </c>
    </row>
    <row r="52" spans="1:5" x14ac:dyDescent="0.25">
      <c r="A52" s="11" t="s">
        <v>11</v>
      </c>
      <c r="B52" s="20">
        <v>0.201055102040816</v>
      </c>
      <c r="C52" s="21">
        <v>0.266202970297029</v>
      </c>
      <c r="D52" s="21">
        <v>0.26753795546558501</v>
      </c>
      <c r="E52" s="21">
        <v>0.26685611510791302</v>
      </c>
    </row>
    <row r="53" spans="1:5" x14ac:dyDescent="0.25">
      <c r="A53" s="11" t="s">
        <v>12</v>
      </c>
      <c r="B53" s="20">
        <v>0.40066884422110299</v>
      </c>
      <c r="C53" s="21">
        <v>0.53164559819413104</v>
      </c>
      <c r="D53" s="21">
        <v>0.53322305389221303</v>
      </c>
      <c r="E53" s="21">
        <v>0.53360981308411204</v>
      </c>
    </row>
    <row r="54" spans="1:5" x14ac:dyDescent="0.25">
      <c r="A54" s="11" t="s">
        <v>13</v>
      </c>
      <c r="B54" s="21" t="s">
        <v>20</v>
      </c>
      <c r="C54" s="13" t="s">
        <v>20</v>
      </c>
      <c r="D54" s="13" t="s">
        <v>20</v>
      </c>
      <c r="E54" s="13" t="s">
        <v>20</v>
      </c>
    </row>
    <row r="55" spans="1:5" x14ac:dyDescent="0.25">
      <c r="A55" s="11" t="s">
        <v>14</v>
      </c>
      <c r="B55" s="20">
        <v>0.240362626262627</v>
      </c>
      <c r="C55" s="21">
        <v>0.31932735426009001</v>
      </c>
      <c r="D55" s="21">
        <v>0.32036363636363602</v>
      </c>
      <c r="E55" s="21">
        <v>0.32077914798206297</v>
      </c>
    </row>
    <row r="56" spans="1:5" x14ac:dyDescent="0.25">
      <c r="A56" s="11" t="s">
        <v>15</v>
      </c>
      <c r="B56" s="20">
        <v>0.55386888111888</v>
      </c>
      <c r="C56" s="21">
        <v>0.73169672131147601</v>
      </c>
      <c r="D56" s="21">
        <v>0.73426305220883603</v>
      </c>
      <c r="E56" s="21">
        <v>0.73401066350710797</v>
      </c>
    </row>
    <row r="57" spans="1:5" x14ac:dyDescent="0.25">
      <c r="A57" s="11" t="s">
        <v>16</v>
      </c>
      <c r="B57" s="18">
        <v>1.10141885080645</v>
      </c>
      <c r="C57" s="21">
        <v>1.46538766519823</v>
      </c>
      <c r="D57" s="21">
        <v>1.4678495934959299</v>
      </c>
      <c r="E57" s="21">
        <v>1.46670636792453</v>
      </c>
    </row>
    <row r="58" spans="1:5" x14ac:dyDescent="0.25">
      <c r="A58" s="11" t="s">
        <v>17</v>
      </c>
      <c r="B58" s="20">
        <v>0.13254993429697701</v>
      </c>
      <c r="C58" s="21">
        <v>0.16660688836104501</v>
      </c>
      <c r="D58" s="21">
        <v>0.16702545824847201</v>
      </c>
      <c r="E58" s="21">
        <v>0.16709420289855101</v>
      </c>
    </row>
    <row r="59" spans="1:5" x14ac:dyDescent="0.25">
      <c r="A59" s="11" t="s">
        <v>18</v>
      </c>
      <c r="B59" s="20">
        <v>0.50588358974358905</v>
      </c>
      <c r="C59" s="21">
        <v>0.66648135198135094</v>
      </c>
      <c r="D59" s="21">
        <v>0.66682643794147101</v>
      </c>
      <c r="E59" s="21">
        <v>0.66761739130434705</v>
      </c>
    </row>
    <row r="60" spans="1:5" ht="15.75" thickBot="1" x14ac:dyDescent="0.3">
      <c r="A60" s="14" t="s">
        <v>19</v>
      </c>
      <c r="B60" s="22" t="s">
        <v>20</v>
      </c>
      <c r="C60" s="22" t="s">
        <v>20</v>
      </c>
      <c r="D60" s="22" t="s">
        <v>20</v>
      </c>
      <c r="E60" s="22" t="s">
        <v>20</v>
      </c>
    </row>
    <row r="62" spans="1:5" ht="18.75" x14ac:dyDescent="0.3">
      <c r="A62" s="1" t="s">
        <v>23</v>
      </c>
    </row>
    <row r="63" spans="1:5" ht="15.75" thickBot="1" x14ac:dyDescent="0.3"/>
    <row r="64" spans="1:5" x14ac:dyDescent="0.25">
      <c r="A64" s="2" t="s">
        <v>1</v>
      </c>
      <c r="B64" s="3" t="s">
        <v>2</v>
      </c>
      <c r="C64" s="33" t="s">
        <v>3</v>
      </c>
      <c r="D64" s="33" t="s">
        <v>4</v>
      </c>
      <c r="E64" s="34" t="s">
        <v>5</v>
      </c>
    </row>
    <row r="65" spans="1:5" x14ac:dyDescent="0.25">
      <c r="A65" s="4" t="s">
        <v>6</v>
      </c>
      <c r="B65" s="5" t="s">
        <v>7</v>
      </c>
      <c r="C65" s="35" t="s">
        <v>7</v>
      </c>
      <c r="D65" s="35" t="s">
        <v>7</v>
      </c>
      <c r="E65" s="16" t="s">
        <v>7</v>
      </c>
    </row>
    <row r="66" spans="1:5" ht="15.75" thickBot="1" x14ac:dyDescent="0.3">
      <c r="A66" s="6" t="s">
        <v>8</v>
      </c>
      <c r="B66" s="7" t="s">
        <v>9</v>
      </c>
      <c r="C66" s="36" t="s">
        <v>9</v>
      </c>
      <c r="D66" s="36" t="s">
        <v>9</v>
      </c>
      <c r="E66" s="17" t="s">
        <v>9</v>
      </c>
    </row>
    <row r="67" spans="1:5" x14ac:dyDescent="0.25">
      <c r="A67" s="8" t="s">
        <v>10</v>
      </c>
      <c r="B67" s="23">
        <v>0.03</v>
      </c>
      <c r="C67" s="24">
        <v>0.04</v>
      </c>
      <c r="D67" s="24">
        <v>0.04</v>
      </c>
      <c r="E67" s="24">
        <v>0.04</v>
      </c>
    </row>
    <row r="68" spans="1:5" x14ac:dyDescent="0.25">
      <c r="A68" s="11" t="s">
        <v>11</v>
      </c>
      <c r="B68" s="25">
        <v>0.12</v>
      </c>
      <c r="C68" s="26">
        <v>0.16</v>
      </c>
      <c r="D68" s="26">
        <v>0.16</v>
      </c>
      <c r="E68" s="26">
        <v>0.16</v>
      </c>
    </row>
    <row r="69" spans="1:5" x14ac:dyDescent="0.25">
      <c r="A69" s="11" t="s">
        <v>12</v>
      </c>
      <c r="B69" s="25">
        <v>0.24</v>
      </c>
      <c r="C69" s="26">
        <v>0.32</v>
      </c>
      <c r="D69" s="26">
        <v>0.32</v>
      </c>
      <c r="E69" s="26">
        <v>0.32</v>
      </c>
    </row>
    <row r="70" spans="1:5" x14ac:dyDescent="0.25">
      <c r="A70" s="11" t="s">
        <v>13</v>
      </c>
      <c r="B70" s="25">
        <v>7.0000000000000001E-3</v>
      </c>
      <c r="C70" s="26">
        <v>0.01</v>
      </c>
      <c r="D70" s="26">
        <v>0.01</v>
      </c>
      <c r="E70" s="26">
        <v>0.01</v>
      </c>
    </row>
    <row r="71" spans="1:5" x14ac:dyDescent="0.25">
      <c r="A71" s="11" t="s">
        <v>14</v>
      </c>
      <c r="B71" s="25">
        <v>0.17</v>
      </c>
      <c r="C71" s="26">
        <v>0.24</v>
      </c>
      <c r="D71" s="26">
        <v>0.24</v>
      </c>
      <c r="E71" s="26">
        <v>0.24</v>
      </c>
    </row>
    <row r="72" spans="1:5" x14ac:dyDescent="0.25">
      <c r="A72" s="11" t="s">
        <v>15</v>
      </c>
      <c r="B72" s="25">
        <v>0.34</v>
      </c>
      <c r="C72" s="26">
        <v>0.48</v>
      </c>
      <c r="D72" s="26">
        <v>0.48</v>
      </c>
      <c r="E72" s="26">
        <v>0.48</v>
      </c>
    </row>
    <row r="73" spans="1:5" x14ac:dyDescent="0.25">
      <c r="A73" s="11" t="s">
        <v>16</v>
      </c>
      <c r="B73" s="25">
        <v>0.68</v>
      </c>
      <c r="C73" s="26">
        <v>0.96</v>
      </c>
      <c r="D73" s="26">
        <v>0.96</v>
      </c>
      <c r="E73" s="26">
        <v>0.96</v>
      </c>
    </row>
    <row r="74" spans="1:5" x14ac:dyDescent="0.25">
      <c r="A74" s="11" t="s">
        <v>17</v>
      </c>
      <c r="B74" s="25">
        <v>0.06</v>
      </c>
      <c r="C74" s="26">
        <v>0.08</v>
      </c>
      <c r="D74" s="26">
        <v>0.08</v>
      </c>
      <c r="E74" s="26">
        <v>0.08</v>
      </c>
    </row>
    <row r="75" spans="1:5" x14ac:dyDescent="0.25">
      <c r="A75" s="11" t="s">
        <v>18</v>
      </c>
      <c r="B75" s="25">
        <v>0.24</v>
      </c>
      <c r="C75" s="26">
        <v>0.32</v>
      </c>
      <c r="D75" s="26">
        <v>0.32</v>
      </c>
      <c r="E75" s="26">
        <v>0.32</v>
      </c>
    </row>
    <row r="76" spans="1:5" ht="15.75" thickBot="1" x14ac:dyDescent="0.3">
      <c r="A76" s="14" t="s">
        <v>19</v>
      </c>
      <c r="B76" s="27">
        <v>0.56000000000000005</v>
      </c>
      <c r="C76" s="15" t="s">
        <v>20</v>
      </c>
      <c r="D76" s="15" t="s">
        <v>20</v>
      </c>
      <c r="E76" s="15" t="s">
        <v>20</v>
      </c>
    </row>
    <row r="77" spans="1:5" ht="15.75" thickBot="1" x14ac:dyDescent="0.3"/>
    <row r="78" spans="1:5" x14ac:dyDescent="0.25">
      <c r="A78" s="2" t="s">
        <v>1</v>
      </c>
      <c r="B78" s="3" t="s">
        <v>2</v>
      </c>
      <c r="C78" s="33" t="s">
        <v>3</v>
      </c>
      <c r="D78" s="33" t="s">
        <v>4</v>
      </c>
      <c r="E78" s="34" t="s">
        <v>5</v>
      </c>
    </row>
    <row r="79" spans="1:5" x14ac:dyDescent="0.25">
      <c r="A79" s="4" t="s">
        <v>6</v>
      </c>
      <c r="B79" s="5" t="s">
        <v>21</v>
      </c>
      <c r="C79" s="35" t="s">
        <v>21</v>
      </c>
      <c r="D79" s="35" t="s">
        <v>21</v>
      </c>
      <c r="E79" s="16" t="s">
        <v>21</v>
      </c>
    </row>
    <row r="80" spans="1:5" ht="15.75" thickBot="1" x14ac:dyDescent="0.3">
      <c r="A80" s="6" t="s">
        <v>8</v>
      </c>
      <c r="B80" s="7" t="s">
        <v>9</v>
      </c>
      <c r="C80" s="36" t="s">
        <v>9</v>
      </c>
      <c r="D80" s="36" t="s">
        <v>9</v>
      </c>
      <c r="E80" s="17" t="s">
        <v>9</v>
      </c>
    </row>
    <row r="81" spans="1:5" x14ac:dyDescent="0.25">
      <c r="A81" s="8" t="s">
        <v>10</v>
      </c>
      <c r="B81" s="28">
        <v>0.05</v>
      </c>
      <c r="C81" s="29">
        <v>0.06</v>
      </c>
      <c r="D81" s="29">
        <v>0.06</v>
      </c>
      <c r="E81" s="29">
        <v>0.06</v>
      </c>
    </row>
    <row r="82" spans="1:5" x14ac:dyDescent="0.25">
      <c r="A82" s="11" t="s">
        <v>11</v>
      </c>
      <c r="B82" s="30">
        <v>0.2</v>
      </c>
      <c r="C82" s="31">
        <v>0.24</v>
      </c>
      <c r="D82" s="31">
        <v>0.24</v>
      </c>
      <c r="E82" s="31">
        <v>0.24</v>
      </c>
    </row>
    <row r="83" spans="1:5" x14ac:dyDescent="0.25">
      <c r="A83" s="11" t="s">
        <v>12</v>
      </c>
      <c r="B83" s="30">
        <v>0.4</v>
      </c>
      <c r="C83" s="31">
        <v>0.48</v>
      </c>
      <c r="D83" s="31">
        <v>0.48</v>
      </c>
      <c r="E83" s="31">
        <v>0.48</v>
      </c>
    </row>
    <row r="84" spans="1:5" x14ac:dyDescent="0.25">
      <c r="A84" s="11" t="s">
        <v>13</v>
      </c>
      <c r="B84" s="30">
        <v>1.2999999999999999E-2</v>
      </c>
      <c r="C84" s="31">
        <v>1.6E-2</v>
      </c>
      <c r="D84" s="31">
        <v>1.6E-2</v>
      </c>
      <c r="E84" s="31">
        <v>1.6E-2</v>
      </c>
    </row>
    <row r="85" spans="1:5" x14ac:dyDescent="0.25">
      <c r="A85" s="11" t="s">
        <v>14</v>
      </c>
      <c r="B85" s="30">
        <v>0.24</v>
      </c>
      <c r="C85" s="31">
        <v>0.32</v>
      </c>
      <c r="D85" s="31">
        <v>0.32</v>
      </c>
      <c r="E85" s="31">
        <v>0.32</v>
      </c>
    </row>
    <row r="86" spans="1:5" x14ac:dyDescent="0.25">
      <c r="A86" s="11" t="s">
        <v>15</v>
      </c>
      <c r="B86" s="30">
        <v>0.48</v>
      </c>
      <c r="C86" s="31">
        <v>0.64</v>
      </c>
      <c r="D86" s="31">
        <v>0.64</v>
      </c>
      <c r="E86" s="31">
        <v>0.64</v>
      </c>
    </row>
    <row r="87" spans="1:5" x14ac:dyDescent="0.25">
      <c r="A87" s="11" t="s">
        <v>16</v>
      </c>
      <c r="B87" s="30">
        <v>0.96</v>
      </c>
      <c r="C87" s="31">
        <v>1.28</v>
      </c>
      <c r="D87" s="31">
        <v>1.28</v>
      </c>
      <c r="E87" s="31">
        <v>1.28</v>
      </c>
    </row>
    <row r="88" spans="1:5" x14ac:dyDescent="0.25">
      <c r="A88" s="11" t="s">
        <v>17</v>
      </c>
      <c r="B88" s="30">
        <v>0.125</v>
      </c>
      <c r="C88" s="31">
        <v>0.14499999999999999</v>
      </c>
      <c r="D88" s="31">
        <v>0.14499999999999999</v>
      </c>
      <c r="E88" s="31">
        <v>0.14499999999999999</v>
      </c>
    </row>
    <row r="89" spans="1:5" x14ac:dyDescent="0.25">
      <c r="A89" s="11" t="s">
        <v>18</v>
      </c>
      <c r="B89" s="30">
        <v>0.5</v>
      </c>
      <c r="C89" s="31">
        <v>0.57999999999999996</v>
      </c>
      <c r="D89" s="31">
        <v>0.57999999999999996</v>
      </c>
      <c r="E89" s="31">
        <v>0.57999999999999996</v>
      </c>
    </row>
    <row r="90" spans="1:5" ht="15.75" thickBot="1" x14ac:dyDescent="0.3">
      <c r="A90" s="14" t="s">
        <v>19</v>
      </c>
      <c r="B90" s="32" t="s">
        <v>20</v>
      </c>
      <c r="C90" s="32" t="s">
        <v>20</v>
      </c>
      <c r="D90" s="32" t="s">
        <v>20</v>
      </c>
      <c r="E90" s="32" t="s">
        <v>20</v>
      </c>
    </row>
    <row r="92" spans="1:5" ht="18.75" x14ac:dyDescent="0.3">
      <c r="A92" s="1" t="s">
        <v>24</v>
      </c>
    </row>
    <row r="93" spans="1:5" ht="15.75" thickBot="1" x14ac:dyDescent="0.3"/>
    <row r="94" spans="1:5" x14ac:dyDescent="0.25">
      <c r="A94" s="2" t="s">
        <v>1</v>
      </c>
      <c r="B94" s="3" t="s">
        <v>2</v>
      </c>
      <c r="C94" s="33" t="s">
        <v>3</v>
      </c>
      <c r="D94" s="33" t="s">
        <v>4</v>
      </c>
      <c r="E94" s="34" t="s">
        <v>5</v>
      </c>
    </row>
    <row r="95" spans="1:5" ht="15.75" thickBot="1" x14ac:dyDescent="0.3">
      <c r="A95" s="6" t="s">
        <v>25</v>
      </c>
      <c r="B95" s="7" t="s">
        <v>26</v>
      </c>
      <c r="C95" s="36" t="s">
        <v>26</v>
      </c>
      <c r="D95" s="36" t="s">
        <v>26</v>
      </c>
      <c r="E95" s="17" t="s">
        <v>26</v>
      </c>
    </row>
    <row r="96" spans="1:5" x14ac:dyDescent="0.25">
      <c r="A96" s="8" t="s">
        <v>27</v>
      </c>
      <c r="B96" s="28">
        <v>0.15</v>
      </c>
      <c r="C96" s="29">
        <v>0.16500000000000001</v>
      </c>
      <c r="D96" s="28">
        <v>0.15</v>
      </c>
      <c r="E96" s="37">
        <v>0.15</v>
      </c>
    </row>
    <row r="97" spans="1:5" x14ac:dyDescent="0.25">
      <c r="A97" s="11" t="s">
        <v>28</v>
      </c>
      <c r="B97" s="30">
        <v>0.14000000000000001</v>
      </c>
      <c r="C97" s="31">
        <v>0.155</v>
      </c>
      <c r="D97" s="30">
        <v>0.14000000000000001</v>
      </c>
      <c r="E97" s="38">
        <v>0.14000000000000001</v>
      </c>
    </row>
    <row r="98" spans="1:5" x14ac:dyDescent="0.25">
      <c r="A98" s="11" t="s">
        <v>29</v>
      </c>
      <c r="B98" s="30">
        <v>0.13</v>
      </c>
      <c r="C98" s="31">
        <v>0.14499999999999999</v>
      </c>
      <c r="D98" s="30">
        <v>0.13</v>
      </c>
      <c r="E98" s="38">
        <v>0.13</v>
      </c>
    </row>
    <row r="99" spans="1:5" x14ac:dyDescent="0.25">
      <c r="A99" s="11" t="s">
        <v>30</v>
      </c>
      <c r="B99" s="30">
        <v>0.105</v>
      </c>
      <c r="C99" s="31">
        <v>0.12</v>
      </c>
      <c r="D99" s="30">
        <v>0.105</v>
      </c>
      <c r="E99" s="38">
        <v>0.105</v>
      </c>
    </row>
    <row r="100" spans="1:5" x14ac:dyDescent="0.25">
      <c r="A100" s="11" t="s">
        <v>31</v>
      </c>
      <c r="B100" s="30">
        <v>0.08</v>
      </c>
      <c r="C100" s="31">
        <v>9.5000000000000001E-2</v>
      </c>
      <c r="D100" s="30">
        <v>0.08</v>
      </c>
      <c r="E100" s="38">
        <v>0.08</v>
      </c>
    </row>
    <row r="101" spans="1:5" ht="15.75" thickBot="1" x14ac:dyDescent="0.3">
      <c r="A101" s="14" t="s">
        <v>32</v>
      </c>
      <c r="B101" s="39">
        <v>5.5E-2</v>
      </c>
      <c r="C101" s="40">
        <v>7.0000000000000007E-2</v>
      </c>
      <c r="D101" s="39">
        <v>5.5E-2</v>
      </c>
      <c r="E101" s="41">
        <v>5.5E-2</v>
      </c>
    </row>
    <row r="103" spans="1:5" ht="18.75" x14ac:dyDescent="0.3">
      <c r="A103" s="1" t="s">
        <v>33</v>
      </c>
    </row>
    <row r="104" spans="1:5" ht="15.75" thickBot="1" x14ac:dyDescent="0.3"/>
    <row r="105" spans="1:5" x14ac:dyDescent="0.25">
      <c r="A105" s="2" t="s">
        <v>1</v>
      </c>
      <c r="B105" s="3" t="s">
        <v>2</v>
      </c>
      <c r="C105" s="33" t="s">
        <v>3</v>
      </c>
      <c r="D105" s="33" t="s">
        <v>4</v>
      </c>
      <c r="E105" s="34" t="s">
        <v>5</v>
      </c>
    </row>
    <row r="106" spans="1:5" ht="15.75" thickBot="1" x14ac:dyDescent="0.3">
      <c r="A106" s="6" t="s">
        <v>34</v>
      </c>
      <c r="B106" s="7" t="s">
        <v>26</v>
      </c>
      <c r="C106" s="36" t="s">
        <v>26</v>
      </c>
      <c r="D106" s="36" t="s">
        <v>26</v>
      </c>
      <c r="E106" s="17" t="s">
        <v>26</v>
      </c>
    </row>
    <row r="107" spans="1:5" x14ac:dyDescent="0.25">
      <c r="A107" s="8" t="s">
        <v>35</v>
      </c>
      <c r="B107" s="28">
        <v>0.1</v>
      </c>
      <c r="C107" s="28">
        <v>0.1</v>
      </c>
      <c r="D107" s="28">
        <v>0.1</v>
      </c>
      <c r="E107" s="28">
        <v>0.1</v>
      </c>
    </row>
    <row r="108" spans="1:5" x14ac:dyDescent="0.25">
      <c r="A108" s="11" t="s">
        <v>36</v>
      </c>
      <c r="B108" s="30">
        <v>0</v>
      </c>
      <c r="C108" s="30">
        <v>0</v>
      </c>
      <c r="D108" s="30">
        <v>0</v>
      </c>
      <c r="E108" s="42">
        <v>0</v>
      </c>
    </row>
    <row r="109" spans="1:5" x14ac:dyDescent="0.25">
      <c r="A109" s="11" t="s">
        <v>37</v>
      </c>
      <c r="B109" s="30">
        <v>0.15</v>
      </c>
      <c r="C109" s="30">
        <v>0.15</v>
      </c>
      <c r="D109" s="30">
        <v>0.15</v>
      </c>
      <c r="E109" s="42">
        <v>0.19</v>
      </c>
    </row>
    <row r="110" spans="1:5" x14ac:dyDescent="0.25">
      <c r="A110" s="11" t="s">
        <v>38</v>
      </c>
      <c r="B110" s="30">
        <v>0.11</v>
      </c>
      <c r="C110" s="30">
        <v>0.11</v>
      </c>
      <c r="D110" s="30">
        <v>0.11</v>
      </c>
      <c r="E110" s="42">
        <v>0.15</v>
      </c>
    </row>
    <row r="111" spans="1:5" x14ac:dyDescent="0.25">
      <c r="A111" s="11" t="s">
        <v>39</v>
      </c>
      <c r="B111" s="30">
        <v>0.09</v>
      </c>
      <c r="C111" s="30">
        <v>0.09</v>
      </c>
      <c r="D111" s="30">
        <v>0.09</v>
      </c>
      <c r="E111" s="42">
        <v>0.13</v>
      </c>
    </row>
    <row r="112" spans="1:5" ht="15.75" thickBot="1" x14ac:dyDescent="0.3">
      <c r="A112" s="14" t="s">
        <v>40</v>
      </c>
      <c r="B112" s="39">
        <v>0.08</v>
      </c>
      <c r="C112" s="39">
        <v>0.08</v>
      </c>
      <c r="D112" s="39">
        <v>0.08</v>
      </c>
      <c r="E112" s="43">
        <v>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1"/>
  <sheetViews>
    <sheetView topLeftCell="A109" workbookViewId="0">
      <selection activeCell="L32" sqref="L32"/>
    </sheetView>
  </sheetViews>
  <sheetFormatPr defaultRowHeight="15" x14ac:dyDescent="0.25"/>
  <cols>
    <col min="1" max="1" width="38.140625" customWidth="1"/>
    <col min="2" max="2" width="12.42578125" bestFit="1" customWidth="1"/>
    <col min="3" max="5" width="14" bestFit="1" customWidth="1"/>
  </cols>
  <sheetData>
    <row r="2" spans="1:1" ht="18.75" x14ac:dyDescent="0.3">
      <c r="A2" s="1" t="s">
        <v>41</v>
      </c>
    </row>
    <row r="35" spans="1:1" ht="18.75" x14ac:dyDescent="0.3">
      <c r="A35" s="1" t="s">
        <v>42</v>
      </c>
    </row>
    <row r="68" spans="1:1" ht="18.75" x14ac:dyDescent="0.3">
      <c r="A68" s="1" t="s">
        <v>43</v>
      </c>
    </row>
    <row r="101" spans="1:1" ht="18.75" x14ac:dyDescent="0.3">
      <c r="A101" s="1" t="s">
        <v>44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tabSelected="1" topLeftCell="A148" workbookViewId="0">
      <selection activeCell="K164" sqref="K164"/>
    </sheetView>
  </sheetViews>
  <sheetFormatPr defaultRowHeight="15" x14ac:dyDescent="0.25"/>
  <cols>
    <col min="1" max="1" width="37.85546875" customWidth="1"/>
    <col min="2" max="2" width="14.42578125" bestFit="1" customWidth="1"/>
    <col min="3" max="3" width="13.42578125" bestFit="1" customWidth="1"/>
    <col min="4" max="4" width="12.42578125" bestFit="1" customWidth="1"/>
    <col min="5" max="5" width="13.42578125" bestFit="1" customWidth="1"/>
    <col min="6" max="6" width="12.28515625" bestFit="1" customWidth="1"/>
    <col min="7" max="7" width="11.42578125" bestFit="1" customWidth="1"/>
  </cols>
  <sheetData>
    <row r="2" spans="1:7" ht="18.75" x14ac:dyDescent="0.3">
      <c r="A2" s="1" t="s">
        <v>45</v>
      </c>
      <c r="B2" s="44"/>
    </row>
    <row r="3" spans="1:7" ht="15.75" thickBot="1" x14ac:dyDescent="0.3"/>
    <row r="4" spans="1:7" x14ac:dyDescent="0.25">
      <c r="A4" s="45" t="s">
        <v>46</v>
      </c>
      <c r="B4" s="3" t="s">
        <v>47</v>
      </c>
      <c r="C4" s="34" t="s">
        <v>47</v>
      </c>
      <c r="D4" s="3" t="s">
        <v>48</v>
      </c>
      <c r="E4" s="33" t="s">
        <v>48</v>
      </c>
      <c r="F4" s="33" t="s">
        <v>48</v>
      </c>
      <c r="G4" s="34" t="s">
        <v>48</v>
      </c>
    </row>
    <row r="5" spans="1:7" x14ac:dyDescent="0.25">
      <c r="A5" s="46" t="s">
        <v>6</v>
      </c>
      <c r="B5" s="5" t="s">
        <v>7</v>
      </c>
      <c r="C5" s="16" t="s">
        <v>21</v>
      </c>
      <c r="D5" s="5" t="s">
        <v>7</v>
      </c>
      <c r="E5" s="35" t="s">
        <v>21</v>
      </c>
      <c r="F5" s="35"/>
      <c r="G5" s="16"/>
    </row>
    <row r="6" spans="1:7" ht="15.75" thickBot="1" x14ac:dyDescent="0.3">
      <c r="A6" s="47" t="s">
        <v>8</v>
      </c>
      <c r="B6" s="7" t="s">
        <v>9</v>
      </c>
      <c r="C6" s="17" t="s">
        <v>9</v>
      </c>
      <c r="D6" s="7" t="s">
        <v>9</v>
      </c>
      <c r="E6" s="36" t="s">
        <v>9</v>
      </c>
      <c r="F6" s="36" t="s">
        <v>49</v>
      </c>
      <c r="G6" s="17" t="s">
        <v>50</v>
      </c>
    </row>
    <row r="7" spans="1:7" x14ac:dyDescent="0.25">
      <c r="A7" s="8" t="s">
        <v>10</v>
      </c>
      <c r="B7" s="10">
        <v>3.1449625000000002E-2</v>
      </c>
      <c r="C7" s="19">
        <v>5.7683673469387402E-2</v>
      </c>
      <c r="D7" s="24">
        <v>0.03</v>
      </c>
      <c r="E7" s="29">
        <v>0.05</v>
      </c>
      <c r="F7" s="29">
        <v>227.5</v>
      </c>
      <c r="G7" s="48">
        <v>350</v>
      </c>
    </row>
    <row r="8" spans="1:7" x14ac:dyDescent="0.25">
      <c r="A8" s="11" t="s">
        <v>11</v>
      </c>
      <c r="B8" s="13">
        <v>0.21571428600000001</v>
      </c>
      <c r="C8" s="21">
        <v>0.201055102040816</v>
      </c>
      <c r="D8" s="26">
        <v>0.12</v>
      </c>
      <c r="E8" s="31">
        <v>0.2</v>
      </c>
      <c r="F8" s="49">
        <v>910</v>
      </c>
      <c r="G8" s="50">
        <v>1400</v>
      </c>
    </row>
    <row r="9" spans="1:7" x14ac:dyDescent="0.25">
      <c r="A9" s="11" t="s">
        <v>12</v>
      </c>
      <c r="B9" s="13">
        <v>0.241263485</v>
      </c>
      <c r="C9" s="21">
        <v>0.40066884422110299</v>
      </c>
      <c r="D9" s="26">
        <v>0.24</v>
      </c>
      <c r="E9" s="31">
        <v>0.4</v>
      </c>
      <c r="F9" s="31">
        <v>1820</v>
      </c>
      <c r="G9" s="42">
        <v>2800</v>
      </c>
    </row>
    <row r="10" spans="1:7" x14ac:dyDescent="0.25">
      <c r="A10" s="11" t="s">
        <v>13</v>
      </c>
      <c r="B10" s="13" t="s">
        <v>20</v>
      </c>
      <c r="C10" s="21" t="s">
        <v>20</v>
      </c>
      <c r="D10" s="26">
        <v>7.0000000000000001E-3</v>
      </c>
      <c r="E10" s="31">
        <v>1.2999999999999999E-2</v>
      </c>
      <c r="F10" s="31">
        <v>54</v>
      </c>
      <c r="G10" s="42">
        <v>82</v>
      </c>
    </row>
    <row r="11" spans="1:7" x14ac:dyDescent="0.25">
      <c r="A11" s="11" t="s">
        <v>14</v>
      </c>
      <c r="B11" s="13">
        <v>0.18146274800000001</v>
      </c>
      <c r="C11" s="21">
        <v>0.240362626262627</v>
      </c>
      <c r="D11" s="26">
        <v>0.17</v>
      </c>
      <c r="E11" s="31">
        <v>0.24</v>
      </c>
      <c r="F11" s="31">
        <v>1325</v>
      </c>
      <c r="G11" s="42">
        <v>2000</v>
      </c>
    </row>
    <row r="12" spans="1:7" x14ac:dyDescent="0.25">
      <c r="A12" s="11" t="s">
        <v>15</v>
      </c>
      <c r="B12" s="13">
        <v>0.42040280099999999</v>
      </c>
      <c r="C12" s="21">
        <v>0.55386888111888</v>
      </c>
      <c r="D12" s="26">
        <v>0.34</v>
      </c>
      <c r="E12" s="31">
        <v>0.48</v>
      </c>
      <c r="F12" s="31">
        <v>2650</v>
      </c>
      <c r="G12" s="42">
        <v>4000</v>
      </c>
    </row>
    <row r="13" spans="1:7" x14ac:dyDescent="0.25">
      <c r="A13" s="11" t="s">
        <v>16</v>
      </c>
      <c r="B13" s="13">
        <v>0.84822618100000002</v>
      </c>
      <c r="C13" s="21">
        <v>1.10141885080645</v>
      </c>
      <c r="D13" s="26">
        <v>0.68</v>
      </c>
      <c r="E13" s="31">
        <v>0.96</v>
      </c>
      <c r="F13" s="31">
        <v>5300</v>
      </c>
      <c r="G13" s="42">
        <v>8000</v>
      </c>
    </row>
    <row r="14" spans="1:7" x14ac:dyDescent="0.25">
      <c r="A14" s="11" t="s">
        <v>17</v>
      </c>
      <c r="B14" s="13">
        <v>6.0638772000000001E-2</v>
      </c>
      <c r="C14" s="21">
        <v>0.13254993429697701</v>
      </c>
      <c r="D14" s="26">
        <v>0.06</v>
      </c>
      <c r="E14" s="31">
        <v>0.125</v>
      </c>
      <c r="F14" s="31">
        <v>455</v>
      </c>
      <c r="G14" s="42">
        <v>700</v>
      </c>
    </row>
    <row r="15" spans="1:7" x14ac:dyDescent="0.25">
      <c r="A15" s="11" t="s">
        <v>18</v>
      </c>
      <c r="B15" s="13">
        <v>0.28752557400000001</v>
      </c>
      <c r="C15" s="21">
        <v>0.50588358974358905</v>
      </c>
      <c r="D15" s="26">
        <v>0.24</v>
      </c>
      <c r="E15" s="31">
        <v>0.5</v>
      </c>
      <c r="F15" s="31">
        <v>1820</v>
      </c>
      <c r="G15" s="42">
        <v>2800</v>
      </c>
    </row>
    <row r="16" spans="1:7" ht="15.75" thickBot="1" x14ac:dyDescent="0.3">
      <c r="A16" s="14" t="s">
        <v>19</v>
      </c>
      <c r="B16" s="15" t="s">
        <v>20</v>
      </c>
      <c r="C16" s="22" t="s">
        <v>20</v>
      </c>
      <c r="D16" s="27">
        <v>0.56000000000000005</v>
      </c>
      <c r="E16" s="32" t="s">
        <v>20</v>
      </c>
      <c r="F16" s="40">
        <v>4290</v>
      </c>
      <c r="G16" s="43">
        <v>6590</v>
      </c>
    </row>
    <row r="17" spans="1:7" ht="15.75" thickBot="1" x14ac:dyDescent="0.3"/>
    <row r="18" spans="1:7" x14ac:dyDescent="0.25">
      <c r="A18" s="2" t="s">
        <v>51</v>
      </c>
      <c r="B18" s="3" t="s">
        <v>52</v>
      </c>
      <c r="C18" s="33" t="s">
        <v>52</v>
      </c>
      <c r="D18" s="34" t="s">
        <v>52</v>
      </c>
      <c r="E18" s="51" t="s">
        <v>52</v>
      </c>
      <c r="F18" s="33" t="s">
        <v>52</v>
      </c>
      <c r="G18" s="34" t="s">
        <v>52</v>
      </c>
    </row>
    <row r="19" spans="1:7" x14ac:dyDescent="0.25">
      <c r="A19" s="4" t="s">
        <v>6</v>
      </c>
      <c r="B19" s="5" t="s">
        <v>7</v>
      </c>
      <c r="C19" s="35" t="s">
        <v>7</v>
      </c>
      <c r="D19" s="16" t="s">
        <v>7</v>
      </c>
      <c r="E19" s="52" t="s">
        <v>21</v>
      </c>
      <c r="F19" s="35" t="s">
        <v>21</v>
      </c>
      <c r="G19" s="16" t="s">
        <v>21</v>
      </c>
    </row>
    <row r="20" spans="1:7" ht="15.75" thickBot="1" x14ac:dyDescent="0.3">
      <c r="A20" s="6" t="s">
        <v>53</v>
      </c>
      <c r="B20" s="7" t="s">
        <v>54</v>
      </c>
      <c r="C20" s="36" t="s">
        <v>55</v>
      </c>
      <c r="D20" s="17" t="s">
        <v>56</v>
      </c>
      <c r="E20" s="53" t="s">
        <v>54</v>
      </c>
      <c r="F20" s="36" t="s">
        <v>55</v>
      </c>
      <c r="G20" s="17" t="s">
        <v>56</v>
      </c>
    </row>
    <row r="21" spans="1:7" x14ac:dyDescent="0.25">
      <c r="A21" s="54" t="s">
        <v>10</v>
      </c>
      <c r="B21" s="10">
        <f t="shared" ref="B21:B29" si="0">F7/(B7-D7)</f>
        <v>156937.13891523637</v>
      </c>
      <c r="C21" s="55">
        <f>B21/24</f>
        <v>6539.0474548015154</v>
      </c>
      <c r="D21" s="19">
        <f>(C21/365)*100</f>
        <v>1791.5198506305521</v>
      </c>
      <c r="E21" s="56">
        <f t="shared" ref="E21:E27" si="1">F7/(C7-E7)</f>
        <v>29608.233731741078</v>
      </c>
      <c r="F21" s="29">
        <f>E21/24</f>
        <v>1233.6764054892117</v>
      </c>
      <c r="G21" s="48">
        <f>(F21/365)*100</f>
        <v>337.99353575046894</v>
      </c>
    </row>
    <row r="22" spans="1:7" x14ac:dyDescent="0.25">
      <c r="A22" s="57" t="s">
        <v>11</v>
      </c>
      <c r="B22" s="13">
        <f t="shared" si="0"/>
        <v>9507.4626581866778</v>
      </c>
      <c r="C22" s="55">
        <f t="shared" ref="C22:C29" si="2">B22/24</f>
        <v>396.14427742444491</v>
      </c>
      <c r="D22" s="19">
        <f t="shared" ref="D22:D29" si="3">(C22/365)*100</f>
        <v>108.53267874642327</v>
      </c>
      <c r="E22" s="58">
        <f t="shared" si="1"/>
        <v>862475.82205056387</v>
      </c>
      <c r="F22" s="29">
        <f t="shared" ref="F22:F29" si="4">E22/24</f>
        <v>35936.492585440159</v>
      </c>
      <c r="G22" s="48">
        <f t="shared" ref="G22:G29" si="5">(F22/365)*100</f>
        <v>9845.6144069699058</v>
      </c>
    </row>
    <row r="23" spans="1:7" x14ac:dyDescent="0.25">
      <c r="A23" s="57" t="s">
        <v>12</v>
      </c>
      <c r="B23" s="13">
        <f t="shared" si="0"/>
        <v>1440460.3141311433</v>
      </c>
      <c r="C23" s="55">
        <f t="shared" si="2"/>
        <v>60019.179755464305</v>
      </c>
      <c r="D23" s="19">
        <f t="shared" si="3"/>
        <v>16443.610891908029</v>
      </c>
      <c r="E23" s="58">
        <f t="shared" si="1"/>
        <v>2721111.9459157353</v>
      </c>
      <c r="F23" s="29">
        <f t="shared" si="4"/>
        <v>113379.66441315564</v>
      </c>
      <c r="G23" s="48">
        <f t="shared" si="5"/>
        <v>31062.921757028944</v>
      </c>
    </row>
    <row r="24" spans="1:7" x14ac:dyDescent="0.25">
      <c r="A24" s="57" t="s">
        <v>13</v>
      </c>
      <c r="B24" s="13" t="s">
        <v>20</v>
      </c>
      <c r="C24" s="55" t="s">
        <v>20</v>
      </c>
      <c r="D24" s="19" t="s">
        <v>20</v>
      </c>
      <c r="E24" s="59" t="s">
        <v>20</v>
      </c>
      <c r="F24" s="55" t="s">
        <v>20</v>
      </c>
      <c r="G24" s="19" t="s">
        <v>20</v>
      </c>
    </row>
    <row r="25" spans="1:7" x14ac:dyDescent="0.25">
      <c r="A25" s="57" t="s">
        <v>14</v>
      </c>
      <c r="B25" s="13">
        <f t="shared" si="0"/>
        <v>115591.8284167113</v>
      </c>
      <c r="C25" s="55">
        <f t="shared" si="2"/>
        <v>4816.3261840296373</v>
      </c>
      <c r="D25" s="19">
        <f t="shared" si="3"/>
        <v>1319.5414202820923</v>
      </c>
      <c r="E25" s="58">
        <f t="shared" si="1"/>
        <v>3653899.7214409551</v>
      </c>
      <c r="F25" s="29">
        <f t="shared" si="4"/>
        <v>152245.82172670646</v>
      </c>
      <c r="G25" s="48">
        <f t="shared" si="5"/>
        <v>41711.184034714097</v>
      </c>
    </row>
    <row r="26" spans="1:7" x14ac:dyDescent="0.25">
      <c r="A26" s="57" t="s">
        <v>15</v>
      </c>
      <c r="B26" s="13">
        <f t="shared" si="0"/>
        <v>32959.050767398032</v>
      </c>
      <c r="C26" s="55">
        <f t="shared" si="2"/>
        <v>1373.2937819749179</v>
      </c>
      <c r="D26" s="19">
        <f t="shared" si="3"/>
        <v>376.24487177395014</v>
      </c>
      <c r="E26" s="58">
        <f t="shared" si="1"/>
        <v>35874.375783968542</v>
      </c>
      <c r="F26" s="29">
        <f t="shared" si="4"/>
        <v>1494.765657665356</v>
      </c>
      <c r="G26" s="48">
        <f t="shared" si="5"/>
        <v>409.5248377165359</v>
      </c>
    </row>
    <row r="27" spans="1:7" x14ac:dyDescent="0.25">
      <c r="A27" s="57" t="s">
        <v>16</v>
      </c>
      <c r="B27" s="13">
        <f t="shared" si="0"/>
        <v>31505.203105098135</v>
      </c>
      <c r="C27" s="55">
        <f t="shared" si="2"/>
        <v>1312.7167960457557</v>
      </c>
      <c r="D27" s="19">
        <f t="shared" si="3"/>
        <v>359.64843727280982</v>
      </c>
      <c r="E27" s="58">
        <f t="shared" si="1"/>
        <v>37477.323353827393</v>
      </c>
      <c r="F27" s="29">
        <f t="shared" si="4"/>
        <v>1561.555139742808</v>
      </c>
      <c r="G27" s="48">
        <f t="shared" si="5"/>
        <v>427.82332595693367</v>
      </c>
    </row>
    <row r="28" spans="1:7" x14ac:dyDescent="0.25">
      <c r="A28" s="57" t="s">
        <v>17</v>
      </c>
      <c r="B28" s="13">
        <f t="shared" si="0"/>
        <v>712304.23374850187</v>
      </c>
      <c r="C28" s="55">
        <f t="shared" si="2"/>
        <v>29679.343072854244</v>
      </c>
      <c r="D28" s="19">
        <f t="shared" si="3"/>
        <v>8131.3268692751353</v>
      </c>
      <c r="E28" s="58">
        <f>F14/(C14-E14)</f>
        <v>60265.425115312857</v>
      </c>
      <c r="F28" s="29">
        <f t="shared" si="4"/>
        <v>2511.0593798047025</v>
      </c>
      <c r="G28" s="48">
        <f t="shared" si="5"/>
        <v>687.96147391909653</v>
      </c>
    </row>
    <row r="29" spans="1:7" x14ac:dyDescent="0.25">
      <c r="A29" s="57" t="s">
        <v>18</v>
      </c>
      <c r="B29" s="13">
        <f t="shared" si="0"/>
        <v>38295.171353427511</v>
      </c>
      <c r="C29" s="55">
        <f t="shared" si="2"/>
        <v>1595.6321397261463</v>
      </c>
      <c r="D29" s="19">
        <f t="shared" si="3"/>
        <v>437.15949033593046</v>
      </c>
      <c r="E29" s="58">
        <f>F15/(C15-E15)</f>
        <v>309334.96034170844</v>
      </c>
      <c r="F29" s="29">
        <f t="shared" si="4"/>
        <v>12888.956680904519</v>
      </c>
      <c r="G29" s="48">
        <f t="shared" si="5"/>
        <v>3531.2210084669914</v>
      </c>
    </row>
    <row r="30" spans="1:7" ht="15.75" thickBot="1" x14ac:dyDescent="0.3">
      <c r="A30" s="60" t="s">
        <v>19</v>
      </c>
      <c r="B30" s="15" t="s">
        <v>20</v>
      </c>
      <c r="C30" s="61" t="s">
        <v>20</v>
      </c>
      <c r="D30" s="62" t="s">
        <v>20</v>
      </c>
      <c r="E30" s="63" t="s">
        <v>20</v>
      </c>
      <c r="F30" s="32" t="s">
        <v>20</v>
      </c>
      <c r="G30" s="22" t="s">
        <v>20</v>
      </c>
    </row>
    <row r="31" spans="1:7" x14ac:dyDescent="0.25">
      <c r="A31" s="2" t="s">
        <v>51</v>
      </c>
      <c r="B31" s="3" t="s">
        <v>57</v>
      </c>
      <c r="C31" s="3" t="s">
        <v>57</v>
      </c>
      <c r="D31" s="8" t="s">
        <v>57</v>
      </c>
      <c r="E31" s="51" t="s">
        <v>57</v>
      </c>
      <c r="F31" s="3" t="s">
        <v>57</v>
      </c>
      <c r="G31" s="3" t="s">
        <v>57</v>
      </c>
    </row>
    <row r="32" spans="1:7" x14ac:dyDescent="0.25">
      <c r="A32" s="4" t="s">
        <v>6</v>
      </c>
      <c r="B32" s="5" t="s">
        <v>7</v>
      </c>
      <c r="C32" s="35" t="s">
        <v>7</v>
      </c>
      <c r="D32" s="16" t="s">
        <v>7</v>
      </c>
      <c r="E32" s="52" t="s">
        <v>21</v>
      </c>
      <c r="F32" s="35" t="s">
        <v>21</v>
      </c>
      <c r="G32" s="16" t="s">
        <v>21</v>
      </c>
    </row>
    <row r="33" spans="1:7" ht="15.75" thickBot="1" x14ac:dyDescent="0.3">
      <c r="A33" s="6" t="s">
        <v>53</v>
      </c>
      <c r="B33" s="7" t="s">
        <v>54</v>
      </c>
      <c r="C33" s="36" t="s">
        <v>55</v>
      </c>
      <c r="D33" s="17" t="s">
        <v>56</v>
      </c>
      <c r="E33" s="53" t="s">
        <v>54</v>
      </c>
      <c r="F33" s="36" t="s">
        <v>55</v>
      </c>
      <c r="G33" s="17" t="s">
        <v>56</v>
      </c>
    </row>
    <row r="34" spans="1:7" x14ac:dyDescent="0.25">
      <c r="A34" s="54" t="s">
        <v>10</v>
      </c>
      <c r="B34" s="10">
        <f t="shared" ref="B34:B42" si="6">G7/(B7-D7)</f>
        <v>241441.75217728672</v>
      </c>
      <c r="C34" s="55">
        <f>B34/24</f>
        <v>10060.073007386947</v>
      </c>
      <c r="D34" s="19">
        <f>(C34/1095)*100</f>
        <v>918.72812852848824</v>
      </c>
      <c r="E34" s="56">
        <f t="shared" ref="E34:E40" si="7">G7/(C7-E7)</f>
        <v>45551.128818063204</v>
      </c>
      <c r="F34" s="29">
        <f>E34/24</f>
        <v>1897.9637007526335</v>
      </c>
      <c r="G34" s="48">
        <f>(F34/1095)*100</f>
        <v>173.33001833357383</v>
      </c>
    </row>
    <row r="35" spans="1:7" x14ac:dyDescent="0.25">
      <c r="A35" s="57" t="s">
        <v>11</v>
      </c>
      <c r="B35" s="10">
        <f t="shared" si="6"/>
        <v>14626.865627979505</v>
      </c>
      <c r="C35" s="55">
        <f t="shared" ref="C35:C42" si="8">B35/24</f>
        <v>609.452734499146</v>
      </c>
      <c r="D35" s="19">
        <f t="shared" ref="D35:D42" si="9">(C35/1095)*100</f>
        <v>55.657783972524754</v>
      </c>
      <c r="E35" s="56">
        <f t="shared" si="7"/>
        <v>1326885.8800777905</v>
      </c>
      <c r="F35" s="29">
        <f t="shared" ref="F35:F42" si="10">E35/24</f>
        <v>55286.911669907939</v>
      </c>
      <c r="G35" s="48">
        <f t="shared" ref="G35:G42" si="11">(F35/1095)*100</f>
        <v>5049.0330292153367</v>
      </c>
    </row>
    <row r="36" spans="1:7" x14ac:dyDescent="0.25">
      <c r="A36" s="57" t="s">
        <v>12</v>
      </c>
      <c r="B36" s="10">
        <f t="shared" si="6"/>
        <v>2216092.7909709895</v>
      </c>
      <c r="C36" s="55">
        <f t="shared" si="8"/>
        <v>92337.199623791224</v>
      </c>
      <c r="D36" s="19">
        <f t="shared" si="9"/>
        <v>8432.6209702092438</v>
      </c>
      <c r="E36" s="56">
        <f t="shared" si="7"/>
        <v>4186326.0706395931</v>
      </c>
      <c r="F36" s="29">
        <f t="shared" si="10"/>
        <v>174430.25294331639</v>
      </c>
      <c r="G36" s="48">
        <f t="shared" si="11"/>
        <v>15929.703465143049</v>
      </c>
    </row>
    <row r="37" spans="1:7" x14ac:dyDescent="0.25">
      <c r="A37" s="57" t="s">
        <v>13</v>
      </c>
      <c r="B37" s="10" t="s">
        <v>20</v>
      </c>
      <c r="C37" s="55" t="s">
        <v>20</v>
      </c>
      <c r="D37" s="19" t="s">
        <v>20</v>
      </c>
      <c r="E37" s="64" t="s">
        <v>20</v>
      </c>
      <c r="F37" s="55" t="s">
        <v>20</v>
      </c>
      <c r="G37" s="19" t="s">
        <v>20</v>
      </c>
    </row>
    <row r="38" spans="1:7" x14ac:dyDescent="0.25">
      <c r="A38" s="57" t="s">
        <v>14</v>
      </c>
      <c r="B38" s="10">
        <f t="shared" si="6"/>
        <v>174478.2315723944</v>
      </c>
      <c r="C38" s="55">
        <f t="shared" si="8"/>
        <v>7269.9263155164335</v>
      </c>
      <c r="D38" s="19">
        <f t="shared" si="9"/>
        <v>663.92021146268792</v>
      </c>
      <c r="E38" s="56">
        <f t="shared" si="7"/>
        <v>5515320.3342504976</v>
      </c>
      <c r="F38" s="29">
        <f t="shared" si="10"/>
        <v>229805.01392710407</v>
      </c>
      <c r="G38" s="48">
        <f t="shared" si="11"/>
        <v>20986.759262749227</v>
      </c>
    </row>
    <row r="39" spans="1:7" x14ac:dyDescent="0.25">
      <c r="A39" s="57" t="s">
        <v>15</v>
      </c>
      <c r="B39" s="10">
        <f t="shared" si="6"/>
        <v>49749.51059229891</v>
      </c>
      <c r="C39" s="55">
        <f t="shared" si="8"/>
        <v>2072.8962746791212</v>
      </c>
      <c r="D39" s="19">
        <f t="shared" si="9"/>
        <v>189.30559586110695</v>
      </c>
      <c r="E39" s="56">
        <f t="shared" si="7"/>
        <v>54150.001183348737</v>
      </c>
      <c r="F39" s="29">
        <f t="shared" si="10"/>
        <v>2256.2500493061975</v>
      </c>
      <c r="G39" s="48">
        <f t="shared" si="11"/>
        <v>206.05023281335139</v>
      </c>
    </row>
    <row r="40" spans="1:7" x14ac:dyDescent="0.25">
      <c r="A40" s="57" t="s">
        <v>16</v>
      </c>
      <c r="B40" s="10">
        <f t="shared" si="6"/>
        <v>47555.023554865111</v>
      </c>
      <c r="C40" s="55">
        <f t="shared" si="8"/>
        <v>1981.4593147860462</v>
      </c>
      <c r="D40" s="19">
        <f t="shared" si="9"/>
        <v>180.95518856493572</v>
      </c>
      <c r="E40" s="56">
        <f t="shared" si="7"/>
        <v>56569.544685022476</v>
      </c>
      <c r="F40" s="29">
        <f t="shared" si="10"/>
        <v>2357.0643618759364</v>
      </c>
      <c r="G40" s="48">
        <f t="shared" si="11"/>
        <v>215.25701934940059</v>
      </c>
    </row>
    <row r="41" spans="1:7" x14ac:dyDescent="0.25">
      <c r="A41" s="57" t="s">
        <v>17</v>
      </c>
      <c r="B41" s="10">
        <f t="shared" si="6"/>
        <v>1095852.6673053876</v>
      </c>
      <c r="C41" s="55">
        <f t="shared" si="8"/>
        <v>45660.527804391146</v>
      </c>
      <c r="D41" s="19">
        <f t="shared" si="9"/>
        <v>4169.9112150128894</v>
      </c>
      <c r="E41" s="56">
        <f>G14/(C14-E14)</f>
        <v>92716.03863894286</v>
      </c>
      <c r="F41" s="29">
        <f t="shared" si="10"/>
        <v>3863.168276622619</v>
      </c>
      <c r="G41" s="48">
        <f t="shared" si="11"/>
        <v>352.80075585594693</v>
      </c>
    </row>
    <row r="42" spans="1:7" x14ac:dyDescent="0.25">
      <c r="A42" s="57" t="s">
        <v>18</v>
      </c>
      <c r="B42" s="10">
        <f t="shared" si="6"/>
        <v>58915.648236042325</v>
      </c>
      <c r="C42" s="55">
        <f t="shared" si="8"/>
        <v>2454.8186765017635</v>
      </c>
      <c r="D42" s="19">
        <f t="shared" si="9"/>
        <v>224.18435401842589</v>
      </c>
      <c r="E42" s="56">
        <f>G15/(C15-E15)</f>
        <v>475899.93898724375</v>
      </c>
      <c r="F42" s="29">
        <f t="shared" si="10"/>
        <v>19829.164124468491</v>
      </c>
      <c r="G42" s="48">
        <f t="shared" si="11"/>
        <v>1810.882568444611</v>
      </c>
    </row>
    <row r="43" spans="1:7" ht="15.75" thickBot="1" x14ac:dyDescent="0.3">
      <c r="A43" s="60" t="s">
        <v>19</v>
      </c>
      <c r="B43" s="65" t="s">
        <v>20</v>
      </c>
      <c r="C43" s="61" t="s">
        <v>20</v>
      </c>
      <c r="D43" s="62" t="s">
        <v>20</v>
      </c>
      <c r="E43" s="63" t="s">
        <v>20</v>
      </c>
      <c r="F43" s="32" t="s">
        <v>20</v>
      </c>
      <c r="G43" s="22" t="s">
        <v>20</v>
      </c>
    </row>
    <row r="45" spans="1:7" ht="18.75" x14ac:dyDescent="0.3">
      <c r="A45" s="1" t="s">
        <v>58</v>
      </c>
      <c r="B45" s="44"/>
    </row>
    <row r="46" spans="1:7" ht="15.75" thickBot="1" x14ac:dyDescent="0.3"/>
    <row r="47" spans="1:7" x14ac:dyDescent="0.25">
      <c r="A47" s="45" t="s">
        <v>46</v>
      </c>
      <c r="B47" s="3" t="s">
        <v>59</v>
      </c>
      <c r="C47" s="34" t="s">
        <v>59</v>
      </c>
      <c r="D47" s="3" t="s">
        <v>48</v>
      </c>
      <c r="E47" s="33" t="s">
        <v>48</v>
      </c>
      <c r="F47" s="33" t="s">
        <v>48</v>
      </c>
      <c r="G47" s="34" t="s">
        <v>48</v>
      </c>
    </row>
    <row r="48" spans="1:7" x14ac:dyDescent="0.25">
      <c r="A48" s="46" t="s">
        <v>6</v>
      </c>
      <c r="B48" s="5" t="s">
        <v>7</v>
      </c>
      <c r="C48" s="16" t="s">
        <v>21</v>
      </c>
      <c r="D48" s="5" t="s">
        <v>7</v>
      </c>
      <c r="E48" s="35" t="s">
        <v>21</v>
      </c>
      <c r="F48" s="35"/>
      <c r="G48" s="16"/>
    </row>
    <row r="49" spans="1:7" ht="15.75" thickBot="1" x14ac:dyDescent="0.3">
      <c r="A49" s="47" t="s">
        <v>8</v>
      </c>
      <c r="B49" s="7" t="s">
        <v>9</v>
      </c>
      <c r="C49" s="17" t="s">
        <v>9</v>
      </c>
      <c r="D49" s="7" t="s">
        <v>9</v>
      </c>
      <c r="E49" s="36" t="s">
        <v>9</v>
      </c>
      <c r="F49" s="36" t="s">
        <v>49</v>
      </c>
      <c r="G49" s="17" t="s">
        <v>50</v>
      </c>
    </row>
    <row r="50" spans="1:7" x14ac:dyDescent="0.25">
      <c r="A50" s="8" t="s">
        <v>10</v>
      </c>
      <c r="B50" s="10">
        <v>4.0024947999999998E-2</v>
      </c>
      <c r="C50" s="19">
        <v>6.7007653061224595E-2</v>
      </c>
      <c r="D50" s="24">
        <v>0.04</v>
      </c>
      <c r="E50" s="29">
        <v>0.06</v>
      </c>
      <c r="F50" s="29">
        <v>227.5</v>
      </c>
      <c r="G50" s="48">
        <v>350</v>
      </c>
    </row>
    <row r="51" spans="1:7" x14ac:dyDescent="0.25">
      <c r="A51" s="11" t="s">
        <v>11</v>
      </c>
      <c r="B51" s="13">
        <v>0.16023632800000001</v>
      </c>
      <c r="C51" s="21">
        <v>0.266202970297029</v>
      </c>
      <c r="D51" s="26">
        <v>0.16</v>
      </c>
      <c r="E51" s="31">
        <v>0.24</v>
      </c>
      <c r="F51" s="49">
        <v>910</v>
      </c>
      <c r="G51" s="50">
        <v>1400</v>
      </c>
    </row>
    <row r="52" spans="1:7" x14ac:dyDescent="0.25">
      <c r="A52" s="11" t="s">
        <v>12</v>
      </c>
      <c r="B52" s="13">
        <v>0.31977188099999998</v>
      </c>
      <c r="C52" s="21">
        <v>0.53164559819413104</v>
      </c>
      <c r="D52" s="26">
        <v>0.32</v>
      </c>
      <c r="E52" s="31">
        <v>0.48</v>
      </c>
      <c r="F52" s="31">
        <v>1820</v>
      </c>
      <c r="G52" s="42">
        <v>2800</v>
      </c>
    </row>
    <row r="53" spans="1:7" x14ac:dyDescent="0.25">
      <c r="A53" s="11" t="s">
        <v>13</v>
      </c>
      <c r="B53" s="13" t="s">
        <v>20</v>
      </c>
      <c r="C53" s="21" t="s">
        <v>20</v>
      </c>
      <c r="D53" s="26">
        <v>0.01</v>
      </c>
      <c r="E53" s="31">
        <v>1.6E-2</v>
      </c>
      <c r="F53" s="31">
        <v>54</v>
      </c>
      <c r="G53" s="42">
        <v>82</v>
      </c>
    </row>
    <row r="54" spans="1:7" x14ac:dyDescent="0.25">
      <c r="A54" s="11" t="s">
        <v>14</v>
      </c>
      <c r="B54" s="13">
        <v>0.23966032600000001</v>
      </c>
      <c r="C54" s="21">
        <v>0.31932735426009001</v>
      </c>
      <c r="D54" s="26">
        <v>0.24</v>
      </c>
      <c r="E54" s="31">
        <v>0.32</v>
      </c>
      <c r="F54" s="31">
        <v>1325</v>
      </c>
      <c r="G54" s="42">
        <v>2000</v>
      </c>
    </row>
    <row r="55" spans="1:7" x14ac:dyDescent="0.25">
      <c r="A55" s="11" t="s">
        <v>15</v>
      </c>
      <c r="B55" s="13">
        <v>0.55866783799999997</v>
      </c>
      <c r="C55" s="21">
        <v>0.73169672131147601</v>
      </c>
      <c r="D55" s="26">
        <v>0.48</v>
      </c>
      <c r="E55" s="31">
        <v>0.64</v>
      </c>
      <c r="F55" s="31">
        <v>2650</v>
      </c>
      <c r="G55" s="42">
        <v>4000</v>
      </c>
    </row>
    <row r="56" spans="1:7" x14ac:dyDescent="0.25">
      <c r="A56" s="11" t="s">
        <v>16</v>
      </c>
      <c r="B56" s="13">
        <v>1.11857326</v>
      </c>
      <c r="C56" s="21">
        <v>1.46538766519823</v>
      </c>
      <c r="D56" s="26">
        <v>0.96</v>
      </c>
      <c r="E56" s="31">
        <v>1.28</v>
      </c>
      <c r="F56" s="31">
        <v>5300</v>
      </c>
      <c r="G56" s="42">
        <v>8000</v>
      </c>
    </row>
    <row r="57" spans="1:7" x14ac:dyDescent="0.25">
      <c r="A57" s="11" t="s">
        <v>17</v>
      </c>
      <c r="B57" s="13">
        <v>7.9861055E-2</v>
      </c>
      <c r="C57" s="21">
        <v>0.16660688836104501</v>
      </c>
      <c r="D57" s="26">
        <v>0.08</v>
      </c>
      <c r="E57" s="31">
        <v>0.14499999999999999</v>
      </c>
      <c r="F57" s="31">
        <v>455</v>
      </c>
      <c r="G57" s="42">
        <v>700</v>
      </c>
    </row>
    <row r="58" spans="1:7" x14ac:dyDescent="0.25">
      <c r="A58" s="11" t="s">
        <v>18</v>
      </c>
      <c r="B58" s="13">
        <v>0.31923295499999998</v>
      </c>
      <c r="C58" s="21">
        <v>0.66648135198135094</v>
      </c>
      <c r="D58" s="26">
        <v>0.32</v>
      </c>
      <c r="E58" s="31">
        <v>0.57999999999999996</v>
      </c>
      <c r="F58" s="31">
        <v>1820</v>
      </c>
      <c r="G58" s="42">
        <v>2800</v>
      </c>
    </row>
    <row r="59" spans="1:7" ht="15.75" thickBot="1" x14ac:dyDescent="0.3">
      <c r="A59" s="14" t="s">
        <v>19</v>
      </c>
      <c r="B59" s="15" t="s">
        <v>20</v>
      </c>
      <c r="C59" s="22" t="s">
        <v>20</v>
      </c>
      <c r="D59" s="15" t="s">
        <v>20</v>
      </c>
      <c r="E59" s="32" t="s">
        <v>20</v>
      </c>
      <c r="F59" s="32" t="s">
        <v>20</v>
      </c>
      <c r="G59" s="22" t="s">
        <v>20</v>
      </c>
    </row>
    <row r="60" spans="1:7" ht="15.75" thickBot="1" x14ac:dyDescent="0.3"/>
    <row r="61" spans="1:7" x14ac:dyDescent="0.25">
      <c r="A61" s="2" t="s">
        <v>51</v>
      </c>
      <c r="B61" s="3" t="s">
        <v>52</v>
      </c>
      <c r="C61" s="33" t="s">
        <v>52</v>
      </c>
      <c r="D61" s="34" t="s">
        <v>52</v>
      </c>
      <c r="E61" s="51" t="s">
        <v>52</v>
      </c>
      <c r="F61" s="33" t="s">
        <v>52</v>
      </c>
      <c r="G61" s="34" t="s">
        <v>52</v>
      </c>
    </row>
    <row r="62" spans="1:7" x14ac:dyDescent="0.25">
      <c r="A62" s="4" t="s">
        <v>6</v>
      </c>
      <c r="B62" s="5" t="s">
        <v>7</v>
      </c>
      <c r="C62" s="35" t="s">
        <v>7</v>
      </c>
      <c r="D62" s="16" t="s">
        <v>7</v>
      </c>
      <c r="E62" s="52" t="s">
        <v>21</v>
      </c>
      <c r="F62" s="35" t="s">
        <v>21</v>
      </c>
      <c r="G62" s="16" t="s">
        <v>21</v>
      </c>
    </row>
    <row r="63" spans="1:7" ht="15.75" thickBot="1" x14ac:dyDescent="0.3">
      <c r="A63" s="6" t="s">
        <v>53</v>
      </c>
      <c r="B63" s="7" t="s">
        <v>54</v>
      </c>
      <c r="C63" s="36" t="s">
        <v>55</v>
      </c>
      <c r="D63" s="17" t="s">
        <v>56</v>
      </c>
      <c r="E63" s="53" t="s">
        <v>54</v>
      </c>
      <c r="F63" s="36" t="s">
        <v>55</v>
      </c>
      <c r="G63" s="17" t="s">
        <v>56</v>
      </c>
    </row>
    <row r="64" spans="1:7" x14ac:dyDescent="0.25">
      <c r="A64" s="54" t="s">
        <v>10</v>
      </c>
      <c r="B64" s="10">
        <f t="shared" ref="B64:B72" si="12">F50/(B50-D50)</f>
        <v>9118967.4523019325</v>
      </c>
      <c r="C64" s="55">
        <f>B64/24</f>
        <v>379956.97717924719</v>
      </c>
      <c r="D64" s="19">
        <f>(C64/365)*100</f>
        <v>104097.80196691705</v>
      </c>
      <c r="E64" s="56">
        <f t="shared" ref="E64:E72" si="13">F50/(C50-E50)</f>
        <v>32464.506734619088</v>
      </c>
      <c r="F64" s="29">
        <f>E64/24</f>
        <v>1352.6877806091286</v>
      </c>
      <c r="G64" s="48">
        <f>(F64/365)*100</f>
        <v>370.59939194770647</v>
      </c>
    </row>
    <row r="65" spans="1:7" x14ac:dyDescent="0.25">
      <c r="A65" s="57" t="s">
        <v>11</v>
      </c>
      <c r="B65" s="13">
        <f t="shared" si="12"/>
        <v>3850580.5490672695</v>
      </c>
      <c r="C65" s="55">
        <f t="shared" ref="C65:C72" si="14">B65/24</f>
        <v>160440.85621113624</v>
      </c>
      <c r="D65" s="19">
        <f t="shared" ref="D65:D72" si="15">(C65/365)*100</f>
        <v>43956.398961955136</v>
      </c>
      <c r="E65" s="58">
        <f t="shared" si="13"/>
        <v>34728.887209522938</v>
      </c>
      <c r="F65" s="29">
        <f t="shared" ref="F65:F72" si="16">E65/24</f>
        <v>1447.0369670634557</v>
      </c>
      <c r="G65" s="48">
        <f t="shared" ref="G65:G72" si="17">(F65/365)*100</f>
        <v>396.44848412697417</v>
      </c>
    </row>
    <row r="66" spans="1:7" x14ac:dyDescent="0.25">
      <c r="A66" s="57" t="s">
        <v>12</v>
      </c>
      <c r="B66" s="13">
        <f t="shared" si="12"/>
        <v>-7978292.0317894947</v>
      </c>
      <c r="C66" s="55">
        <f t="shared" si="14"/>
        <v>-332428.83465789561</v>
      </c>
      <c r="D66" s="19">
        <f t="shared" si="15"/>
        <v>-91076.393056957706</v>
      </c>
      <c r="E66" s="58">
        <f t="shared" si="13"/>
        <v>35240.176581144187</v>
      </c>
      <c r="F66" s="29">
        <f t="shared" si="16"/>
        <v>1468.3406908810077</v>
      </c>
      <c r="G66" s="48">
        <f t="shared" si="17"/>
        <v>402.2851207893172</v>
      </c>
    </row>
    <row r="67" spans="1:7" x14ac:dyDescent="0.25">
      <c r="A67" s="57" t="s">
        <v>13</v>
      </c>
      <c r="B67" s="13" t="s">
        <v>20</v>
      </c>
      <c r="C67" s="55" t="s">
        <v>20</v>
      </c>
      <c r="D67" s="19" t="s">
        <v>20</v>
      </c>
      <c r="E67" s="59" t="s">
        <v>20</v>
      </c>
      <c r="F67" s="55" t="s">
        <v>20</v>
      </c>
      <c r="G67" s="19" t="s">
        <v>20</v>
      </c>
    </row>
    <row r="68" spans="1:7" x14ac:dyDescent="0.25">
      <c r="A68" s="57" t="s">
        <v>14</v>
      </c>
      <c r="B68" s="13">
        <f t="shared" si="12"/>
        <v>-3900799.0013956362</v>
      </c>
      <c r="C68" s="55">
        <f t="shared" si="14"/>
        <v>-162533.29172481818</v>
      </c>
      <c r="D68" s="19">
        <f t="shared" si="15"/>
        <v>-44529.668965703611</v>
      </c>
      <c r="E68" s="58">
        <f t="shared" si="13"/>
        <v>-1969833.3333342706</v>
      </c>
      <c r="F68" s="29">
        <f t="shared" si="16"/>
        <v>-82076.388888927948</v>
      </c>
      <c r="G68" s="48">
        <f t="shared" si="17"/>
        <v>-22486.681887377519</v>
      </c>
    </row>
    <row r="69" spans="1:7" x14ac:dyDescent="0.25">
      <c r="A69" s="57" t="s">
        <v>15</v>
      </c>
      <c r="B69" s="13">
        <f t="shared" si="12"/>
        <v>33685.939100042386</v>
      </c>
      <c r="C69" s="55">
        <f t="shared" si="14"/>
        <v>1403.5807958350995</v>
      </c>
      <c r="D69" s="19">
        <f t="shared" si="15"/>
        <v>384.54268379043822</v>
      </c>
      <c r="E69" s="58">
        <f t="shared" si="13"/>
        <v>28899.615625279159</v>
      </c>
      <c r="F69" s="29">
        <f t="shared" si="16"/>
        <v>1204.1506510532984</v>
      </c>
      <c r="G69" s="48">
        <f t="shared" si="17"/>
        <v>329.90428795980773</v>
      </c>
    </row>
    <row r="70" spans="1:7" x14ac:dyDescent="0.25">
      <c r="A70" s="57" t="s">
        <v>16</v>
      </c>
      <c r="B70" s="13">
        <f t="shared" si="12"/>
        <v>33423.03740239684</v>
      </c>
      <c r="C70" s="55">
        <f t="shared" si="14"/>
        <v>1392.6265584332016</v>
      </c>
      <c r="D70" s="19">
        <f t="shared" si="15"/>
        <v>381.54152285841138</v>
      </c>
      <c r="E70" s="58">
        <f t="shared" si="13"/>
        <v>28588.74129696198</v>
      </c>
      <c r="F70" s="29">
        <f t="shared" si="16"/>
        <v>1191.1975540400824</v>
      </c>
      <c r="G70" s="48">
        <f t="shared" si="17"/>
        <v>326.35549425755681</v>
      </c>
    </row>
    <row r="71" spans="1:7" x14ac:dyDescent="0.25">
      <c r="A71" s="57" t="s">
        <v>17</v>
      </c>
      <c r="B71" s="13">
        <f t="shared" si="12"/>
        <v>-3274677.0304796523</v>
      </c>
      <c r="C71" s="55">
        <f t="shared" si="14"/>
        <v>-136444.87626998551</v>
      </c>
      <c r="D71" s="19">
        <f t="shared" si="15"/>
        <v>-37382.157882187814</v>
      </c>
      <c r="E71" s="58">
        <f t="shared" si="13"/>
        <v>21058.099268949707</v>
      </c>
      <c r="F71" s="29">
        <f t="shared" si="16"/>
        <v>877.42080287290446</v>
      </c>
      <c r="G71" s="48">
        <f t="shared" si="17"/>
        <v>240.3892610610697</v>
      </c>
    </row>
    <row r="72" spans="1:7" x14ac:dyDescent="0.25">
      <c r="A72" s="57" t="s">
        <v>18</v>
      </c>
      <c r="B72" s="13">
        <f t="shared" si="12"/>
        <v>-2372742.1468100939</v>
      </c>
      <c r="C72" s="55">
        <f t="shared" si="14"/>
        <v>-98864.25611708725</v>
      </c>
      <c r="D72" s="19">
        <f t="shared" si="15"/>
        <v>-27086.097566325276</v>
      </c>
      <c r="E72" s="58">
        <f t="shared" si="13"/>
        <v>21044.999393539412</v>
      </c>
      <c r="F72" s="29">
        <f t="shared" si="16"/>
        <v>876.87497473080884</v>
      </c>
      <c r="G72" s="48">
        <f t="shared" si="17"/>
        <v>240.23971910433119</v>
      </c>
    </row>
    <row r="73" spans="1:7" ht="15.75" thickBot="1" x14ac:dyDescent="0.3">
      <c r="A73" s="60" t="s">
        <v>19</v>
      </c>
      <c r="B73" s="13" t="s">
        <v>20</v>
      </c>
      <c r="C73" s="55" t="s">
        <v>20</v>
      </c>
      <c r="D73" s="19" t="s">
        <v>20</v>
      </c>
      <c r="E73" s="59" t="s">
        <v>20</v>
      </c>
      <c r="F73" s="55" t="s">
        <v>20</v>
      </c>
      <c r="G73" s="19" t="s">
        <v>20</v>
      </c>
    </row>
    <row r="74" spans="1:7" x14ac:dyDescent="0.25">
      <c r="A74" s="2" t="s">
        <v>51</v>
      </c>
      <c r="B74" s="3" t="s">
        <v>57</v>
      </c>
      <c r="C74" s="3" t="s">
        <v>57</v>
      </c>
      <c r="D74" s="8" t="s">
        <v>57</v>
      </c>
      <c r="E74" s="51" t="s">
        <v>57</v>
      </c>
      <c r="F74" s="3" t="s">
        <v>57</v>
      </c>
      <c r="G74" s="3" t="s">
        <v>57</v>
      </c>
    </row>
    <row r="75" spans="1:7" x14ac:dyDescent="0.25">
      <c r="A75" s="4" t="s">
        <v>6</v>
      </c>
      <c r="B75" s="5" t="s">
        <v>7</v>
      </c>
      <c r="C75" s="35" t="s">
        <v>7</v>
      </c>
      <c r="D75" s="16" t="s">
        <v>7</v>
      </c>
      <c r="E75" s="52" t="s">
        <v>21</v>
      </c>
      <c r="F75" s="35" t="s">
        <v>21</v>
      </c>
      <c r="G75" s="16" t="s">
        <v>21</v>
      </c>
    </row>
    <row r="76" spans="1:7" ht="15.75" thickBot="1" x14ac:dyDescent="0.3">
      <c r="A76" s="6" t="s">
        <v>53</v>
      </c>
      <c r="B76" s="7" t="s">
        <v>54</v>
      </c>
      <c r="C76" s="36" t="s">
        <v>55</v>
      </c>
      <c r="D76" s="17" t="s">
        <v>56</v>
      </c>
      <c r="E76" s="53" t="s">
        <v>54</v>
      </c>
      <c r="F76" s="36" t="s">
        <v>55</v>
      </c>
      <c r="G76" s="17" t="s">
        <v>56</v>
      </c>
    </row>
    <row r="77" spans="1:7" x14ac:dyDescent="0.25">
      <c r="A77" s="54" t="s">
        <v>10</v>
      </c>
      <c r="B77" s="10">
        <f t="shared" ref="B77:B85" si="18">G50/(B50-D50)</f>
        <v>14029180.695849128</v>
      </c>
      <c r="C77" s="55">
        <f>B77/24</f>
        <v>584549.1956603803</v>
      </c>
      <c r="D77" s="19">
        <f>(C77/1095)*100</f>
        <v>53383.488188162584</v>
      </c>
      <c r="E77" s="56">
        <f t="shared" ref="E77:E85" si="19">G50/(C50-E50)</f>
        <v>49945.394976337055</v>
      </c>
      <c r="F77" s="29">
        <f>E77/24</f>
        <v>2081.0581240140441</v>
      </c>
      <c r="G77" s="48">
        <f>(F77/1095)*100</f>
        <v>190.05097022959308</v>
      </c>
    </row>
    <row r="78" spans="1:7" x14ac:dyDescent="0.25">
      <c r="A78" s="57" t="s">
        <v>11</v>
      </c>
      <c r="B78" s="10">
        <f t="shared" si="18"/>
        <v>5923970.0754881073</v>
      </c>
      <c r="C78" s="55">
        <f t="shared" ref="C78:C85" si="20">B78/24</f>
        <v>246832.08647867115</v>
      </c>
      <c r="D78" s="19">
        <f t="shared" ref="D78:D85" si="21">(C78/1095)*100</f>
        <v>22541.743057412888</v>
      </c>
      <c r="E78" s="56">
        <f t="shared" si="19"/>
        <v>53429.057245419899</v>
      </c>
      <c r="F78" s="29">
        <f t="shared" ref="F78:F85" si="22">E78/24</f>
        <v>2226.2107185591626</v>
      </c>
      <c r="G78" s="48">
        <f t="shared" ref="G78:G85" si="23">(F78/1095)*100</f>
        <v>203.30691493690983</v>
      </c>
    </row>
    <row r="79" spans="1:7" x14ac:dyDescent="0.25">
      <c r="A79" s="57" t="s">
        <v>12</v>
      </c>
      <c r="B79" s="10">
        <f t="shared" si="18"/>
        <v>-12274295.433522299</v>
      </c>
      <c r="C79" s="55">
        <f t="shared" si="20"/>
        <v>-511428.97639676247</v>
      </c>
      <c r="D79" s="19">
        <f t="shared" si="21"/>
        <v>-46705.842593311645</v>
      </c>
      <c r="E79" s="56">
        <f t="shared" si="19"/>
        <v>54215.656278683367</v>
      </c>
      <c r="F79" s="29">
        <f t="shared" si="22"/>
        <v>2258.9856782784736</v>
      </c>
      <c r="G79" s="48">
        <f t="shared" si="23"/>
        <v>206.30006194323963</v>
      </c>
    </row>
    <row r="80" spans="1:7" x14ac:dyDescent="0.25">
      <c r="A80" s="57" t="s">
        <v>13</v>
      </c>
      <c r="B80" s="13" t="s">
        <v>20</v>
      </c>
      <c r="C80" s="55" t="s">
        <v>20</v>
      </c>
      <c r="D80" s="19" t="s">
        <v>20</v>
      </c>
      <c r="E80" s="59" t="s">
        <v>20</v>
      </c>
      <c r="F80" s="55" t="s">
        <v>20</v>
      </c>
      <c r="G80" s="19" t="s">
        <v>20</v>
      </c>
    </row>
    <row r="81" spans="1:7" x14ac:dyDescent="0.25">
      <c r="A81" s="57" t="s">
        <v>14</v>
      </c>
      <c r="B81" s="10">
        <f t="shared" si="18"/>
        <v>-5887998.4926726585</v>
      </c>
      <c r="C81" s="55">
        <f t="shared" si="20"/>
        <v>-245333.27052802744</v>
      </c>
      <c r="D81" s="19">
        <f t="shared" si="21"/>
        <v>-22404.864888404332</v>
      </c>
      <c r="E81" s="56">
        <f t="shared" si="19"/>
        <v>-2973333.3333347482</v>
      </c>
      <c r="F81" s="29">
        <f t="shared" si="22"/>
        <v>-123888.88888894784</v>
      </c>
      <c r="G81" s="48">
        <f t="shared" si="23"/>
        <v>-11314.053779812588</v>
      </c>
    </row>
    <row r="82" spans="1:7" x14ac:dyDescent="0.25">
      <c r="A82" s="57" t="s">
        <v>15</v>
      </c>
      <c r="B82" s="10">
        <f t="shared" si="18"/>
        <v>50846.700528365865</v>
      </c>
      <c r="C82" s="55">
        <f t="shared" si="20"/>
        <v>2118.6125220152444</v>
      </c>
      <c r="D82" s="19">
        <f t="shared" si="21"/>
        <v>193.48059561783055</v>
      </c>
      <c r="E82" s="56">
        <f t="shared" si="19"/>
        <v>43622.061321176086</v>
      </c>
      <c r="F82" s="29">
        <f t="shared" si="22"/>
        <v>1817.5858883823369</v>
      </c>
      <c r="G82" s="48">
        <f t="shared" si="23"/>
        <v>165.98957884770201</v>
      </c>
    </row>
    <row r="83" spans="1:7" x14ac:dyDescent="0.25">
      <c r="A83" s="57" t="s">
        <v>16</v>
      </c>
      <c r="B83" s="10">
        <f t="shared" si="18"/>
        <v>50449.867777202773</v>
      </c>
      <c r="C83" s="55">
        <f t="shared" si="20"/>
        <v>2102.0778240501154</v>
      </c>
      <c r="D83" s="19">
        <f t="shared" si="21"/>
        <v>191.97057753882331</v>
      </c>
      <c r="E83" s="56">
        <f t="shared" si="19"/>
        <v>43152.817052018087</v>
      </c>
      <c r="F83" s="29">
        <f t="shared" si="22"/>
        <v>1798.034043834087</v>
      </c>
      <c r="G83" s="48">
        <f t="shared" si="23"/>
        <v>164.20402226795315</v>
      </c>
    </row>
    <row r="84" spans="1:7" x14ac:dyDescent="0.25">
      <c r="A84" s="57" t="s">
        <v>17</v>
      </c>
      <c r="B84" s="10">
        <f t="shared" si="18"/>
        <v>-5037964.6622763881</v>
      </c>
      <c r="C84" s="55">
        <f t="shared" si="20"/>
        <v>-209915.19426151618</v>
      </c>
      <c r="D84" s="19">
        <f t="shared" si="21"/>
        <v>-19170.337375480929</v>
      </c>
      <c r="E84" s="56">
        <f t="shared" si="19"/>
        <v>32397.075798384161</v>
      </c>
      <c r="F84" s="29">
        <f t="shared" si="22"/>
        <v>1349.8781582660067</v>
      </c>
      <c r="G84" s="48">
        <f t="shared" si="23"/>
        <v>123.2765441338819</v>
      </c>
    </row>
    <row r="85" spans="1:7" x14ac:dyDescent="0.25">
      <c r="A85" s="57" t="s">
        <v>18</v>
      </c>
      <c r="B85" s="10">
        <f t="shared" si="18"/>
        <v>-3650372.5335539905</v>
      </c>
      <c r="C85" s="55">
        <f t="shared" si="20"/>
        <v>-152098.8555647496</v>
      </c>
      <c r="D85" s="19">
        <f t="shared" si="21"/>
        <v>-13890.30644426937</v>
      </c>
      <c r="E85" s="56">
        <f t="shared" si="19"/>
        <v>32376.922143906788</v>
      </c>
      <c r="F85" s="29">
        <f t="shared" si="22"/>
        <v>1349.0384226627828</v>
      </c>
      <c r="G85" s="48">
        <f t="shared" si="23"/>
        <v>123.19985595093908</v>
      </c>
    </row>
    <row r="86" spans="1:7" ht="15.75" thickBot="1" x14ac:dyDescent="0.3">
      <c r="A86" s="60" t="s">
        <v>19</v>
      </c>
      <c r="B86" s="13" t="s">
        <v>20</v>
      </c>
      <c r="C86" s="55" t="s">
        <v>20</v>
      </c>
      <c r="D86" s="19" t="s">
        <v>20</v>
      </c>
      <c r="E86" s="59" t="s">
        <v>20</v>
      </c>
      <c r="F86" s="55" t="s">
        <v>20</v>
      </c>
      <c r="G86" s="19" t="s">
        <v>20</v>
      </c>
    </row>
    <row r="88" spans="1:7" ht="18.75" x14ac:dyDescent="0.3">
      <c r="A88" s="1" t="s">
        <v>60</v>
      </c>
      <c r="B88" s="44"/>
    </row>
    <row r="89" spans="1:7" ht="15.75" thickBot="1" x14ac:dyDescent="0.3"/>
    <row r="90" spans="1:7" x14ac:dyDescent="0.25">
      <c r="A90" s="45" t="s">
        <v>46</v>
      </c>
      <c r="B90" s="3" t="s">
        <v>59</v>
      </c>
      <c r="C90" s="34" t="s">
        <v>59</v>
      </c>
      <c r="D90" s="3" t="s">
        <v>48</v>
      </c>
      <c r="E90" s="33" t="s">
        <v>48</v>
      </c>
      <c r="F90" s="33" t="s">
        <v>48</v>
      </c>
      <c r="G90" s="34" t="s">
        <v>48</v>
      </c>
    </row>
    <row r="91" spans="1:7" x14ac:dyDescent="0.25">
      <c r="A91" s="46" t="s">
        <v>6</v>
      </c>
      <c r="B91" s="5" t="s">
        <v>7</v>
      </c>
      <c r="C91" s="16" t="s">
        <v>21</v>
      </c>
      <c r="D91" s="5" t="s">
        <v>7</v>
      </c>
      <c r="E91" s="35" t="s">
        <v>21</v>
      </c>
      <c r="F91" s="35"/>
      <c r="G91" s="16"/>
    </row>
    <row r="92" spans="1:7" ht="15.75" thickBot="1" x14ac:dyDescent="0.3">
      <c r="A92" s="47" t="s">
        <v>8</v>
      </c>
      <c r="B92" s="7" t="s">
        <v>9</v>
      </c>
      <c r="C92" s="17" t="s">
        <v>9</v>
      </c>
      <c r="D92" s="7" t="s">
        <v>9</v>
      </c>
      <c r="E92" s="36" t="s">
        <v>9</v>
      </c>
      <c r="F92" s="36" t="s">
        <v>49</v>
      </c>
      <c r="G92" s="17" t="s">
        <v>50</v>
      </c>
    </row>
    <row r="93" spans="1:7" x14ac:dyDescent="0.25">
      <c r="A93" s="8" t="s">
        <v>10</v>
      </c>
      <c r="B93" s="10">
        <v>3.9972082999999999E-2</v>
      </c>
      <c r="C93" s="19">
        <v>6.7123456790121994E-2</v>
      </c>
      <c r="D93" s="24">
        <v>0.04</v>
      </c>
      <c r="E93" s="29">
        <v>0.06</v>
      </c>
      <c r="F93" s="29">
        <v>227.5</v>
      </c>
      <c r="G93" s="48">
        <v>350</v>
      </c>
    </row>
    <row r="94" spans="1:7" x14ac:dyDescent="0.25">
      <c r="A94" s="11" t="s">
        <v>11</v>
      </c>
      <c r="B94" s="13">
        <v>0.160399918</v>
      </c>
      <c r="C94" s="21">
        <v>0.26753795546558501</v>
      </c>
      <c r="D94" s="26">
        <v>0.16</v>
      </c>
      <c r="E94" s="31">
        <v>0.24</v>
      </c>
      <c r="F94" s="49">
        <v>910</v>
      </c>
      <c r="G94" s="50">
        <v>1400</v>
      </c>
    </row>
    <row r="95" spans="1:7" x14ac:dyDescent="0.25">
      <c r="A95" s="11" t="s">
        <v>12</v>
      </c>
      <c r="B95" s="13">
        <v>0.31986820399999999</v>
      </c>
      <c r="C95" s="21">
        <v>0.53322305389221303</v>
      </c>
      <c r="D95" s="26">
        <v>0.32</v>
      </c>
      <c r="E95" s="31">
        <v>0.48</v>
      </c>
      <c r="F95" s="31">
        <v>1820</v>
      </c>
      <c r="G95" s="42">
        <v>2800</v>
      </c>
    </row>
    <row r="96" spans="1:7" x14ac:dyDescent="0.25">
      <c r="A96" s="11" t="s">
        <v>13</v>
      </c>
      <c r="B96" s="13" t="s">
        <v>20</v>
      </c>
      <c r="C96" s="21" t="s">
        <v>20</v>
      </c>
      <c r="D96" s="26">
        <v>0.01</v>
      </c>
      <c r="E96" s="31">
        <v>1.6E-2</v>
      </c>
      <c r="F96" s="31">
        <v>54</v>
      </c>
      <c r="G96" s="42">
        <v>82</v>
      </c>
    </row>
    <row r="97" spans="1:7" x14ac:dyDescent="0.25">
      <c r="A97" s="11" t="s">
        <v>14</v>
      </c>
      <c r="B97" s="13">
        <v>0.24026482699999999</v>
      </c>
      <c r="C97" s="21">
        <v>0.32036363636363602</v>
      </c>
      <c r="D97" s="26">
        <v>0.24</v>
      </c>
      <c r="E97" s="31">
        <v>0.32</v>
      </c>
      <c r="F97" s="31">
        <v>1325</v>
      </c>
      <c r="G97" s="42">
        <v>2000</v>
      </c>
    </row>
    <row r="98" spans="1:7" x14ac:dyDescent="0.25">
      <c r="A98" s="11" t="s">
        <v>15</v>
      </c>
      <c r="B98" s="13">
        <v>0.56054631099999996</v>
      </c>
      <c r="C98" s="21">
        <v>0.73426305220883603</v>
      </c>
      <c r="D98" s="26">
        <v>0.48</v>
      </c>
      <c r="E98" s="31">
        <v>0.64</v>
      </c>
      <c r="F98" s="31">
        <v>2650</v>
      </c>
      <c r="G98" s="42">
        <v>4000</v>
      </c>
    </row>
    <row r="99" spans="1:7" x14ac:dyDescent="0.25">
      <c r="A99" s="11" t="s">
        <v>16</v>
      </c>
      <c r="B99" s="13">
        <v>1.120428277</v>
      </c>
      <c r="C99" s="21">
        <v>1.4678495934959299</v>
      </c>
      <c r="D99" s="26">
        <v>0.96</v>
      </c>
      <c r="E99" s="31">
        <v>1.28</v>
      </c>
      <c r="F99" s="31">
        <v>5300</v>
      </c>
      <c r="G99" s="42">
        <v>8000</v>
      </c>
    </row>
    <row r="100" spans="1:7" x14ac:dyDescent="0.25">
      <c r="A100" s="11" t="s">
        <v>17</v>
      </c>
      <c r="B100" s="13">
        <v>7.9970853999999994E-2</v>
      </c>
      <c r="C100" s="21">
        <v>0.16702545824847201</v>
      </c>
      <c r="D100" s="26">
        <v>0.08</v>
      </c>
      <c r="E100" s="31">
        <v>0.14499999999999999</v>
      </c>
      <c r="F100" s="31">
        <v>455</v>
      </c>
      <c r="G100" s="42">
        <v>700</v>
      </c>
    </row>
    <row r="101" spans="1:7" x14ac:dyDescent="0.25">
      <c r="A101" s="11" t="s">
        <v>18</v>
      </c>
      <c r="B101" s="13">
        <v>0.32022742300000001</v>
      </c>
      <c r="C101" s="21">
        <v>0.66682643794147101</v>
      </c>
      <c r="D101" s="26">
        <v>0.32</v>
      </c>
      <c r="E101" s="31">
        <v>0.57999999999999996</v>
      </c>
      <c r="F101" s="31">
        <v>1820</v>
      </c>
      <c r="G101" s="42">
        <v>2800</v>
      </c>
    </row>
    <row r="102" spans="1:7" ht="15.75" thickBot="1" x14ac:dyDescent="0.3">
      <c r="A102" s="14" t="s">
        <v>19</v>
      </c>
      <c r="B102" s="15" t="s">
        <v>20</v>
      </c>
      <c r="C102" s="22" t="s">
        <v>20</v>
      </c>
      <c r="D102" s="15" t="s">
        <v>20</v>
      </c>
      <c r="E102" s="32" t="s">
        <v>20</v>
      </c>
      <c r="F102" s="32" t="s">
        <v>20</v>
      </c>
      <c r="G102" s="22" t="s">
        <v>20</v>
      </c>
    </row>
    <row r="103" spans="1:7" ht="15.75" thickBot="1" x14ac:dyDescent="0.3"/>
    <row r="104" spans="1:7" x14ac:dyDescent="0.25">
      <c r="A104" s="2" t="s">
        <v>51</v>
      </c>
      <c r="B104" s="3" t="s">
        <v>52</v>
      </c>
      <c r="C104" s="33" t="s">
        <v>52</v>
      </c>
      <c r="D104" s="34" t="s">
        <v>52</v>
      </c>
      <c r="E104" s="51" t="s">
        <v>52</v>
      </c>
      <c r="F104" s="33" t="s">
        <v>52</v>
      </c>
      <c r="G104" s="34" t="s">
        <v>52</v>
      </c>
    </row>
    <row r="105" spans="1:7" x14ac:dyDescent="0.25">
      <c r="A105" s="4" t="s">
        <v>6</v>
      </c>
      <c r="B105" s="5" t="s">
        <v>7</v>
      </c>
      <c r="C105" s="35" t="s">
        <v>7</v>
      </c>
      <c r="D105" s="16" t="s">
        <v>7</v>
      </c>
      <c r="E105" s="52" t="s">
        <v>21</v>
      </c>
      <c r="F105" s="35" t="s">
        <v>21</v>
      </c>
      <c r="G105" s="16" t="s">
        <v>21</v>
      </c>
    </row>
    <row r="106" spans="1:7" ht="15.75" thickBot="1" x14ac:dyDescent="0.3">
      <c r="A106" s="6" t="s">
        <v>53</v>
      </c>
      <c r="B106" s="7" t="s">
        <v>54</v>
      </c>
      <c r="C106" s="36" t="s">
        <v>55</v>
      </c>
      <c r="D106" s="17" t="s">
        <v>56</v>
      </c>
      <c r="E106" s="53" t="s">
        <v>54</v>
      </c>
      <c r="F106" s="36" t="s">
        <v>55</v>
      </c>
      <c r="G106" s="17" t="s">
        <v>56</v>
      </c>
    </row>
    <row r="107" spans="1:7" x14ac:dyDescent="0.25">
      <c r="A107" s="54" t="s">
        <v>10</v>
      </c>
      <c r="B107" s="10">
        <f t="shared" ref="B107:B115" si="24">F93/(B93-D93)</f>
        <v>-8149156.4279822782</v>
      </c>
      <c r="C107" s="55">
        <f>B107/24</f>
        <v>-339548.18449926161</v>
      </c>
      <c r="D107" s="19">
        <f>(C107/365)*100</f>
        <v>-93026.899862811406</v>
      </c>
      <c r="E107" s="56">
        <f t="shared" ref="E107:E115" si="25">F93/(C93-E93)</f>
        <v>31936.741767770847</v>
      </c>
      <c r="F107" s="29">
        <f>E107/24</f>
        <v>1330.6975736571187</v>
      </c>
      <c r="G107" s="48">
        <f>(F107/365)*100</f>
        <v>364.57467771427912</v>
      </c>
    </row>
    <row r="108" spans="1:7" x14ac:dyDescent="0.25">
      <c r="A108" s="57" t="s">
        <v>11</v>
      </c>
      <c r="B108" s="13">
        <f t="shared" si="24"/>
        <v>2275466.4706264837</v>
      </c>
      <c r="C108" s="55">
        <f t="shared" ref="C108:C115" si="26">B108/24</f>
        <v>94811.102942770158</v>
      </c>
      <c r="D108" s="19">
        <f t="shared" ref="D108:D115" si="27">(C108/365)*100</f>
        <v>25975.644641854837</v>
      </c>
      <c r="E108" s="58">
        <f t="shared" si="25"/>
        <v>33045.300009191073</v>
      </c>
      <c r="F108" s="29">
        <f t="shared" ref="F108:F115" si="28">E108/24</f>
        <v>1376.8875003829614</v>
      </c>
      <c r="G108" s="48">
        <f t="shared" ref="G108:G115" si="29">(F108/365)*100</f>
        <v>377.22945215971544</v>
      </c>
    </row>
    <row r="109" spans="1:7" x14ac:dyDescent="0.25">
      <c r="A109" s="57" t="s">
        <v>12</v>
      </c>
      <c r="B109" s="13">
        <f t="shared" si="24"/>
        <v>-13809220.310174515</v>
      </c>
      <c r="C109" s="55">
        <f t="shared" si="26"/>
        <v>-575384.17959060485</v>
      </c>
      <c r="D109" s="19">
        <f t="shared" si="27"/>
        <v>-157639.50125769994</v>
      </c>
      <c r="E109" s="58">
        <f t="shared" si="25"/>
        <v>34195.70781650093</v>
      </c>
      <c r="F109" s="29">
        <f t="shared" si="28"/>
        <v>1424.8211590208721</v>
      </c>
      <c r="G109" s="48">
        <f t="shared" si="29"/>
        <v>390.36196137558142</v>
      </c>
    </row>
    <row r="110" spans="1:7" x14ac:dyDescent="0.25">
      <c r="A110" s="57" t="s">
        <v>13</v>
      </c>
      <c r="B110" s="13" t="s">
        <v>20</v>
      </c>
      <c r="C110" s="55" t="s">
        <v>20</v>
      </c>
      <c r="D110" s="19" t="s">
        <v>20</v>
      </c>
      <c r="E110" s="59" t="s">
        <v>20</v>
      </c>
      <c r="F110" s="55" t="s">
        <v>20</v>
      </c>
      <c r="G110" s="19" t="s">
        <v>20</v>
      </c>
    </row>
    <row r="111" spans="1:7" x14ac:dyDescent="0.25">
      <c r="A111" s="57" t="s">
        <v>14</v>
      </c>
      <c r="B111" s="13">
        <f t="shared" si="24"/>
        <v>5003266.28327181</v>
      </c>
      <c r="C111" s="55">
        <f t="shared" si="26"/>
        <v>208469.42846965874</v>
      </c>
      <c r="D111" s="19">
        <f t="shared" si="27"/>
        <v>57114.911909495553</v>
      </c>
      <c r="E111" s="58">
        <f t="shared" si="25"/>
        <v>3643750.0000035367</v>
      </c>
      <c r="F111" s="29">
        <f t="shared" si="28"/>
        <v>151822.91666681404</v>
      </c>
      <c r="G111" s="48">
        <f t="shared" si="29"/>
        <v>41595.319634743573</v>
      </c>
    </row>
    <row r="112" spans="1:7" x14ac:dyDescent="0.25">
      <c r="A112" s="57" t="s">
        <v>15</v>
      </c>
      <c r="B112" s="13">
        <f t="shared" si="24"/>
        <v>32900.327365706427</v>
      </c>
      <c r="C112" s="55">
        <f t="shared" si="26"/>
        <v>1370.8469735711012</v>
      </c>
      <c r="D112" s="19">
        <f t="shared" si="27"/>
        <v>375.57451330715105</v>
      </c>
      <c r="E112" s="58">
        <f t="shared" si="25"/>
        <v>28112.817672496229</v>
      </c>
      <c r="F112" s="29">
        <f t="shared" si="28"/>
        <v>1171.3674030206762</v>
      </c>
      <c r="G112" s="48">
        <f t="shared" si="29"/>
        <v>320.92257617004827</v>
      </c>
    </row>
    <row r="113" spans="1:7" x14ac:dyDescent="0.25">
      <c r="A113" s="57" t="s">
        <v>16</v>
      </c>
      <c r="B113" s="13">
        <f t="shared" si="24"/>
        <v>33036.569980739732</v>
      </c>
      <c r="C113" s="55">
        <f t="shared" si="26"/>
        <v>1376.5237491974888</v>
      </c>
      <c r="D113" s="19">
        <f t="shared" si="27"/>
        <v>377.12979430068185</v>
      </c>
      <c r="E113" s="58">
        <f t="shared" si="25"/>
        <v>28214.061587068776</v>
      </c>
      <c r="F113" s="29">
        <f t="shared" si="28"/>
        <v>1175.585899461199</v>
      </c>
      <c r="G113" s="48">
        <f t="shared" si="29"/>
        <v>322.07832861950658</v>
      </c>
    </row>
    <row r="114" spans="1:7" x14ac:dyDescent="0.25">
      <c r="A114" s="57" t="s">
        <v>17</v>
      </c>
      <c r="B114" s="13">
        <f t="shared" si="24"/>
        <v>-15611061.552181443</v>
      </c>
      <c r="C114" s="55">
        <f t="shared" si="26"/>
        <v>-650460.89800756017</v>
      </c>
      <c r="D114" s="19">
        <f t="shared" si="27"/>
        <v>-178208.46520755073</v>
      </c>
      <c r="E114" s="58">
        <f t="shared" si="25"/>
        <v>20657.912987193577</v>
      </c>
      <c r="F114" s="29">
        <f t="shared" si="28"/>
        <v>860.74637446639906</v>
      </c>
      <c r="G114" s="48">
        <f t="shared" si="29"/>
        <v>235.82092451134221</v>
      </c>
    </row>
    <row r="115" spans="1:7" x14ac:dyDescent="0.25">
      <c r="A115" s="57" t="s">
        <v>18</v>
      </c>
      <c r="B115" s="13">
        <f t="shared" si="24"/>
        <v>8002708.6090675304</v>
      </c>
      <c r="C115" s="55">
        <f t="shared" si="26"/>
        <v>333446.19204448041</v>
      </c>
      <c r="D115" s="19">
        <f t="shared" si="27"/>
        <v>91355.121108076826</v>
      </c>
      <c r="E115" s="58">
        <f t="shared" si="25"/>
        <v>20961.357429252668</v>
      </c>
      <c r="F115" s="29">
        <f t="shared" si="28"/>
        <v>873.38989288552784</v>
      </c>
      <c r="G115" s="48">
        <f t="shared" si="29"/>
        <v>239.2849021604186</v>
      </c>
    </row>
    <row r="116" spans="1:7" ht="15.75" thickBot="1" x14ac:dyDescent="0.3">
      <c r="A116" s="60" t="s">
        <v>19</v>
      </c>
      <c r="B116" s="63" t="s">
        <v>20</v>
      </c>
      <c r="C116" s="63" t="s">
        <v>20</v>
      </c>
      <c r="D116" s="63" t="s">
        <v>20</v>
      </c>
      <c r="E116" s="63" t="s">
        <v>20</v>
      </c>
      <c r="F116" s="32" t="s">
        <v>20</v>
      </c>
      <c r="G116" s="22" t="s">
        <v>20</v>
      </c>
    </row>
    <row r="117" spans="1:7" x14ac:dyDescent="0.25">
      <c r="A117" s="2" t="s">
        <v>51</v>
      </c>
      <c r="B117" s="3" t="s">
        <v>57</v>
      </c>
      <c r="C117" s="3" t="s">
        <v>57</v>
      </c>
      <c r="D117" s="8" t="s">
        <v>57</v>
      </c>
      <c r="E117" s="51" t="s">
        <v>57</v>
      </c>
      <c r="F117" s="3" t="s">
        <v>57</v>
      </c>
      <c r="G117" s="3" t="s">
        <v>57</v>
      </c>
    </row>
    <row r="118" spans="1:7" x14ac:dyDescent="0.25">
      <c r="A118" s="4" t="s">
        <v>6</v>
      </c>
      <c r="B118" s="5" t="s">
        <v>7</v>
      </c>
      <c r="C118" s="35" t="s">
        <v>7</v>
      </c>
      <c r="D118" s="16" t="s">
        <v>7</v>
      </c>
      <c r="E118" s="52" t="s">
        <v>21</v>
      </c>
      <c r="F118" s="35" t="s">
        <v>21</v>
      </c>
      <c r="G118" s="16" t="s">
        <v>21</v>
      </c>
    </row>
    <row r="119" spans="1:7" ht="15.75" thickBot="1" x14ac:dyDescent="0.3">
      <c r="A119" s="6" t="s">
        <v>53</v>
      </c>
      <c r="B119" s="7" t="s">
        <v>54</v>
      </c>
      <c r="C119" s="36" t="s">
        <v>55</v>
      </c>
      <c r="D119" s="17" t="s">
        <v>56</v>
      </c>
      <c r="E119" s="53" t="s">
        <v>54</v>
      </c>
      <c r="F119" s="36" t="s">
        <v>55</v>
      </c>
      <c r="G119" s="17" t="s">
        <v>56</v>
      </c>
    </row>
    <row r="120" spans="1:7" x14ac:dyDescent="0.25">
      <c r="A120" s="54" t="s">
        <v>10</v>
      </c>
      <c r="B120" s="10">
        <f t="shared" ref="B120:B128" si="30">G93/(B93-D93)</f>
        <v>-12537163.73535735</v>
      </c>
      <c r="C120" s="55">
        <f>B120/24</f>
        <v>-522381.82230655622</v>
      </c>
      <c r="D120" s="19">
        <f>(C120/1095)*100</f>
        <v>-47706.102493749429</v>
      </c>
      <c r="E120" s="56">
        <f t="shared" ref="E120:E128" si="31">G93/(C93-E93)</f>
        <v>49133.448873493609</v>
      </c>
      <c r="F120" s="29">
        <f>E120/24</f>
        <v>2047.227036395567</v>
      </c>
      <c r="G120" s="48">
        <f>(F120/1095)*100</f>
        <v>186.96137318680977</v>
      </c>
    </row>
    <row r="121" spans="1:7" x14ac:dyDescent="0.25">
      <c r="A121" s="57" t="s">
        <v>11</v>
      </c>
      <c r="B121" s="10">
        <f t="shared" si="30"/>
        <v>3500717.6471176669</v>
      </c>
      <c r="C121" s="55">
        <f t="shared" ref="C121:C128" si="32">B121/24</f>
        <v>145863.23529656944</v>
      </c>
      <c r="D121" s="19">
        <f t="shared" ref="D121:D128" si="33">(C121/1095)*100</f>
        <v>13320.843406079402</v>
      </c>
      <c r="E121" s="56">
        <f t="shared" si="31"/>
        <v>50838.923091063189</v>
      </c>
      <c r="F121" s="29">
        <f t="shared" ref="F121:F128" si="34">E121/24</f>
        <v>2118.288462127633</v>
      </c>
      <c r="G121" s="48">
        <f t="shared" ref="G121:G128" si="35">(F121/1095)*100</f>
        <v>193.45100110754638</v>
      </c>
    </row>
    <row r="122" spans="1:7" x14ac:dyDescent="0.25">
      <c r="A122" s="57" t="s">
        <v>12</v>
      </c>
      <c r="B122" s="10">
        <f t="shared" si="30"/>
        <v>-21244954.323345408</v>
      </c>
      <c r="C122" s="55">
        <f t="shared" si="32"/>
        <v>-885206.43013939203</v>
      </c>
      <c r="D122" s="19">
        <f t="shared" si="33"/>
        <v>-80840.769875743572</v>
      </c>
      <c r="E122" s="56">
        <f t="shared" si="31"/>
        <v>52608.781256155278</v>
      </c>
      <c r="F122" s="29">
        <f t="shared" si="34"/>
        <v>2192.0325523398033</v>
      </c>
      <c r="G122" s="48">
        <f t="shared" si="35"/>
        <v>200.18562121824687</v>
      </c>
    </row>
    <row r="123" spans="1:7" x14ac:dyDescent="0.25">
      <c r="A123" s="57" t="s">
        <v>13</v>
      </c>
      <c r="B123" s="13" t="s">
        <v>20</v>
      </c>
      <c r="C123" s="55" t="s">
        <v>20</v>
      </c>
      <c r="D123" s="19" t="s">
        <v>20</v>
      </c>
      <c r="E123" s="59" t="s">
        <v>20</v>
      </c>
      <c r="F123" s="55" t="s">
        <v>20</v>
      </c>
      <c r="G123" s="19" t="s">
        <v>20</v>
      </c>
    </row>
    <row r="124" spans="1:7" x14ac:dyDescent="0.25">
      <c r="A124" s="57" t="s">
        <v>14</v>
      </c>
      <c r="B124" s="10">
        <f t="shared" si="30"/>
        <v>7552100.0502216006</v>
      </c>
      <c r="C124" s="55">
        <f t="shared" si="32"/>
        <v>314670.8354259</v>
      </c>
      <c r="D124" s="19">
        <f t="shared" si="33"/>
        <v>28737.062595972606</v>
      </c>
      <c r="E124" s="56">
        <f t="shared" si="31"/>
        <v>5500000.0000053383</v>
      </c>
      <c r="F124" s="29">
        <f t="shared" si="34"/>
        <v>229166.6666668891</v>
      </c>
      <c r="G124" s="48">
        <f t="shared" si="35"/>
        <v>20928.462709304942</v>
      </c>
    </row>
    <row r="125" spans="1:7" x14ac:dyDescent="0.25">
      <c r="A125" s="57" t="s">
        <v>15</v>
      </c>
      <c r="B125" s="10">
        <f t="shared" si="30"/>
        <v>49660.871495405925</v>
      </c>
      <c r="C125" s="55">
        <f t="shared" si="32"/>
        <v>2069.2029789752469</v>
      </c>
      <c r="D125" s="19">
        <f t="shared" si="33"/>
        <v>188.96830858221432</v>
      </c>
      <c r="E125" s="56">
        <f t="shared" si="31"/>
        <v>42434.441769805628</v>
      </c>
      <c r="F125" s="29">
        <f t="shared" si="34"/>
        <v>1768.1017404085678</v>
      </c>
      <c r="G125" s="48">
        <f t="shared" si="35"/>
        <v>161.47047857612492</v>
      </c>
    </row>
    <row r="126" spans="1:7" x14ac:dyDescent="0.25">
      <c r="A126" s="57" t="s">
        <v>16</v>
      </c>
      <c r="B126" s="10">
        <f t="shared" si="30"/>
        <v>49866.520725644878</v>
      </c>
      <c r="C126" s="55">
        <f t="shared" si="32"/>
        <v>2077.7716969018697</v>
      </c>
      <c r="D126" s="19">
        <f t="shared" si="33"/>
        <v>189.75083989971412</v>
      </c>
      <c r="E126" s="56">
        <f t="shared" si="31"/>
        <v>42587.262772934002</v>
      </c>
      <c r="F126" s="29">
        <f t="shared" si="34"/>
        <v>1774.4692822055833</v>
      </c>
      <c r="G126" s="48">
        <f t="shared" si="35"/>
        <v>162.05198924251903</v>
      </c>
    </row>
    <row r="127" spans="1:7" x14ac:dyDescent="0.25">
      <c r="A127" s="57" t="s">
        <v>17</v>
      </c>
      <c r="B127" s="10">
        <f t="shared" si="30"/>
        <v>-24017017.772586834</v>
      </c>
      <c r="C127" s="55">
        <f t="shared" si="32"/>
        <v>-1000709.0738577847</v>
      </c>
      <c r="D127" s="19">
        <f t="shared" si="33"/>
        <v>-91388.956516692662</v>
      </c>
      <c r="E127" s="56">
        <f t="shared" si="31"/>
        <v>31781.404595682427</v>
      </c>
      <c r="F127" s="29">
        <f t="shared" si="34"/>
        <v>1324.2251914867677</v>
      </c>
      <c r="G127" s="48">
        <f t="shared" si="35"/>
        <v>120.93380744171394</v>
      </c>
    </row>
    <row r="128" spans="1:7" x14ac:dyDescent="0.25">
      <c r="A128" s="57" t="s">
        <v>18</v>
      </c>
      <c r="B128" s="10">
        <f t="shared" si="30"/>
        <v>12311859.398565432</v>
      </c>
      <c r="C128" s="55">
        <f t="shared" si="32"/>
        <v>512994.14160689298</v>
      </c>
      <c r="D128" s="19">
        <f t="shared" si="33"/>
        <v>46848.780055424017</v>
      </c>
      <c r="E128" s="56">
        <f t="shared" si="31"/>
        <v>32248.242198850261</v>
      </c>
      <c r="F128" s="29">
        <f t="shared" si="34"/>
        <v>1343.6767582854275</v>
      </c>
      <c r="G128" s="48">
        <f t="shared" si="35"/>
        <v>122.7102062361121</v>
      </c>
    </row>
    <row r="129" spans="1:7" ht="15.75" thickBot="1" x14ac:dyDescent="0.3">
      <c r="A129" s="60" t="s">
        <v>19</v>
      </c>
      <c r="B129" s="63" t="s">
        <v>20</v>
      </c>
      <c r="C129" s="63" t="s">
        <v>20</v>
      </c>
      <c r="D129" s="63" t="s">
        <v>20</v>
      </c>
      <c r="E129" s="63" t="s">
        <v>20</v>
      </c>
      <c r="F129" s="32" t="s">
        <v>20</v>
      </c>
      <c r="G129" s="22" t="s">
        <v>20</v>
      </c>
    </row>
    <row r="131" spans="1:7" ht="18.75" x14ac:dyDescent="0.3">
      <c r="A131" s="1" t="s">
        <v>61</v>
      </c>
      <c r="B131" s="44"/>
    </row>
    <row r="132" spans="1:7" ht="15.75" thickBot="1" x14ac:dyDescent="0.3"/>
    <row r="133" spans="1:7" x14ac:dyDescent="0.25">
      <c r="A133" s="45" t="s">
        <v>46</v>
      </c>
      <c r="B133" s="3" t="s">
        <v>59</v>
      </c>
      <c r="C133" s="34" t="s">
        <v>59</v>
      </c>
      <c r="D133" s="3" t="s">
        <v>48</v>
      </c>
      <c r="E133" s="33" t="s">
        <v>48</v>
      </c>
      <c r="F133" s="33" t="s">
        <v>48</v>
      </c>
      <c r="G133" s="34" t="s">
        <v>48</v>
      </c>
    </row>
    <row r="134" spans="1:7" x14ac:dyDescent="0.25">
      <c r="A134" s="46" t="s">
        <v>6</v>
      </c>
      <c r="B134" s="5" t="s">
        <v>7</v>
      </c>
      <c r="C134" s="16" t="s">
        <v>21</v>
      </c>
      <c r="D134" s="5" t="s">
        <v>7</v>
      </c>
      <c r="E134" s="35" t="s">
        <v>21</v>
      </c>
      <c r="F134" s="35"/>
      <c r="G134" s="16"/>
    </row>
    <row r="135" spans="1:7" ht="15.75" thickBot="1" x14ac:dyDescent="0.3">
      <c r="A135" s="47" t="s">
        <v>8</v>
      </c>
      <c r="B135" s="7" t="s">
        <v>9</v>
      </c>
      <c r="C135" s="17" t="s">
        <v>9</v>
      </c>
      <c r="D135" s="7" t="s">
        <v>9</v>
      </c>
      <c r="E135" s="36" t="s">
        <v>9</v>
      </c>
      <c r="F135" s="36" t="s">
        <v>49</v>
      </c>
      <c r="G135" s="17" t="s">
        <v>50</v>
      </c>
    </row>
    <row r="136" spans="1:7" x14ac:dyDescent="0.25">
      <c r="A136" s="8" t="s">
        <v>10</v>
      </c>
      <c r="B136" s="10">
        <v>4.0024999999999998E-2</v>
      </c>
      <c r="C136" s="19">
        <v>6.7053524804177603E-2</v>
      </c>
      <c r="D136" s="24">
        <v>0.04</v>
      </c>
      <c r="E136" s="29">
        <v>0.06</v>
      </c>
      <c r="F136" s="29">
        <v>227.5</v>
      </c>
      <c r="G136" s="48">
        <v>350</v>
      </c>
    </row>
    <row r="137" spans="1:7" x14ac:dyDescent="0.25">
      <c r="A137" s="11" t="s">
        <v>11</v>
      </c>
      <c r="B137" s="13">
        <v>0.16095114899999999</v>
      </c>
      <c r="C137" s="21">
        <v>0.26685611510791302</v>
      </c>
      <c r="D137" s="26">
        <v>0.16</v>
      </c>
      <c r="E137" s="31">
        <v>0.24</v>
      </c>
      <c r="F137" s="49">
        <v>910</v>
      </c>
      <c r="G137" s="50">
        <v>1400</v>
      </c>
    </row>
    <row r="138" spans="1:7" x14ac:dyDescent="0.25">
      <c r="A138" s="11" t="s">
        <v>12</v>
      </c>
      <c r="B138" s="13">
        <v>0.32088727299999997</v>
      </c>
      <c r="C138" s="21">
        <v>0.53360981308411204</v>
      </c>
      <c r="D138" s="26">
        <v>0.32</v>
      </c>
      <c r="E138" s="31">
        <v>0.48</v>
      </c>
      <c r="F138" s="31">
        <v>1820</v>
      </c>
      <c r="G138" s="42">
        <v>2800</v>
      </c>
    </row>
    <row r="139" spans="1:7" x14ac:dyDescent="0.25">
      <c r="A139" s="11" t="s">
        <v>13</v>
      </c>
      <c r="B139" s="13" t="s">
        <v>20</v>
      </c>
      <c r="C139" s="21" t="s">
        <v>20</v>
      </c>
      <c r="D139" s="26">
        <v>0.01</v>
      </c>
      <c r="E139" s="31">
        <v>1.6E-2</v>
      </c>
      <c r="F139" s="31">
        <v>54</v>
      </c>
      <c r="G139" s="42">
        <v>82</v>
      </c>
    </row>
    <row r="140" spans="1:7" x14ac:dyDescent="0.25">
      <c r="A140" s="11" t="s">
        <v>14</v>
      </c>
      <c r="B140" s="13">
        <v>0.240317748</v>
      </c>
      <c r="C140" s="21">
        <v>0.32077914798206297</v>
      </c>
      <c r="D140" s="26">
        <v>0.24</v>
      </c>
      <c r="E140" s="31">
        <v>0.32</v>
      </c>
      <c r="F140" s="31">
        <v>1325</v>
      </c>
      <c r="G140" s="42">
        <v>2000</v>
      </c>
    </row>
    <row r="141" spans="1:7" x14ac:dyDescent="0.25">
      <c r="A141" s="11" t="s">
        <v>15</v>
      </c>
      <c r="B141" s="13">
        <v>0.56053992399999997</v>
      </c>
      <c r="C141" s="21">
        <v>0.73401066350710797</v>
      </c>
      <c r="D141" s="26">
        <v>0.48</v>
      </c>
      <c r="E141" s="31">
        <v>0.64</v>
      </c>
      <c r="F141" s="31">
        <v>2650</v>
      </c>
      <c r="G141" s="42">
        <v>4000</v>
      </c>
    </row>
    <row r="142" spans="1:7" x14ac:dyDescent="0.25">
      <c r="A142" s="11" t="s">
        <v>16</v>
      </c>
      <c r="B142" s="13">
        <v>1.119129032</v>
      </c>
      <c r="C142" s="21">
        <v>1.46670636792453</v>
      </c>
      <c r="D142" s="26">
        <v>0.96</v>
      </c>
      <c r="E142" s="31">
        <v>1.28</v>
      </c>
      <c r="F142" s="31">
        <v>5300</v>
      </c>
      <c r="G142" s="42">
        <v>8000</v>
      </c>
    </row>
    <row r="143" spans="1:7" x14ac:dyDescent="0.25">
      <c r="A143" s="11" t="s">
        <v>17</v>
      </c>
      <c r="B143" s="13">
        <v>8.0018164000000003E-2</v>
      </c>
      <c r="C143" s="21">
        <v>0.16709420289855101</v>
      </c>
      <c r="D143" s="26">
        <v>0.08</v>
      </c>
      <c r="E143" s="31">
        <v>0.14499999999999999</v>
      </c>
      <c r="F143" s="31">
        <v>455</v>
      </c>
      <c r="G143" s="42">
        <v>700</v>
      </c>
    </row>
    <row r="144" spans="1:7" x14ac:dyDescent="0.25">
      <c r="A144" s="11" t="s">
        <v>18</v>
      </c>
      <c r="B144" s="13">
        <v>0.32088727299999997</v>
      </c>
      <c r="C144" s="21">
        <v>0.66761739130434705</v>
      </c>
      <c r="D144" s="26">
        <v>0.32</v>
      </c>
      <c r="E144" s="31">
        <v>0.57999999999999996</v>
      </c>
      <c r="F144" s="31">
        <v>1820</v>
      </c>
      <c r="G144" s="42">
        <v>2800</v>
      </c>
    </row>
    <row r="145" spans="1:7" ht="15.75" thickBot="1" x14ac:dyDescent="0.3">
      <c r="A145" s="14" t="s">
        <v>19</v>
      </c>
      <c r="B145" s="15" t="s">
        <v>20</v>
      </c>
      <c r="C145" s="22" t="s">
        <v>20</v>
      </c>
      <c r="D145" s="15" t="s">
        <v>20</v>
      </c>
      <c r="E145" s="32" t="s">
        <v>20</v>
      </c>
      <c r="F145" s="32" t="s">
        <v>20</v>
      </c>
      <c r="G145" s="22" t="s">
        <v>20</v>
      </c>
    </row>
    <row r="146" spans="1:7" ht="15.75" thickBot="1" x14ac:dyDescent="0.3"/>
    <row r="147" spans="1:7" x14ac:dyDescent="0.25">
      <c r="A147" s="2" t="s">
        <v>51</v>
      </c>
      <c r="B147" s="3" t="s">
        <v>52</v>
      </c>
      <c r="C147" s="33" t="s">
        <v>52</v>
      </c>
      <c r="D147" s="34" t="s">
        <v>52</v>
      </c>
      <c r="E147" s="51" t="s">
        <v>52</v>
      </c>
      <c r="F147" s="33" t="s">
        <v>52</v>
      </c>
      <c r="G147" s="34" t="s">
        <v>52</v>
      </c>
    </row>
    <row r="148" spans="1:7" x14ac:dyDescent="0.25">
      <c r="A148" s="4" t="s">
        <v>6</v>
      </c>
      <c r="B148" s="5" t="s">
        <v>7</v>
      </c>
      <c r="C148" s="35" t="s">
        <v>7</v>
      </c>
      <c r="D148" s="16" t="s">
        <v>7</v>
      </c>
      <c r="E148" s="52" t="s">
        <v>21</v>
      </c>
      <c r="F148" s="35" t="s">
        <v>21</v>
      </c>
      <c r="G148" s="16" t="s">
        <v>21</v>
      </c>
    </row>
    <row r="149" spans="1:7" ht="15.75" thickBot="1" x14ac:dyDescent="0.3">
      <c r="A149" s="6" t="s">
        <v>53</v>
      </c>
      <c r="B149" s="7" t="s">
        <v>54</v>
      </c>
      <c r="C149" s="36" t="s">
        <v>55</v>
      </c>
      <c r="D149" s="17" t="s">
        <v>56</v>
      </c>
      <c r="E149" s="53" t="s">
        <v>54</v>
      </c>
      <c r="F149" s="36" t="s">
        <v>55</v>
      </c>
      <c r="G149" s="17" t="s">
        <v>56</v>
      </c>
    </row>
    <row r="150" spans="1:7" x14ac:dyDescent="0.25">
      <c r="A150" s="54" t="s">
        <v>10</v>
      </c>
      <c r="B150" s="10">
        <f t="shared" ref="B150:B158" si="36">F136/(B136-D136)</f>
        <v>9100000.0000010021</v>
      </c>
      <c r="C150" s="55">
        <f>B150/24</f>
        <v>379166.66666670842</v>
      </c>
      <c r="D150" s="19">
        <f>(C150/365)*100</f>
        <v>103881.27853882422</v>
      </c>
      <c r="E150" s="56">
        <f t="shared" ref="E150:E158" si="37">F136/(C136-E136)</f>
        <v>32253.37775309986</v>
      </c>
      <c r="F150" s="29">
        <f>E150/24</f>
        <v>1343.8907397124942</v>
      </c>
      <c r="G150" s="48">
        <f>(F150/365)*100</f>
        <v>368.18924375684776</v>
      </c>
    </row>
    <row r="151" spans="1:7" x14ac:dyDescent="0.25">
      <c r="A151" s="57" t="s">
        <v>11</v>
      </c>
      <c r="B151" s="13">
        <f t="shared" si="36"/>
        <v>956737.58790685248</v>
      </c>
      <c r="C151" s="55">
        <f t="shared" ref="C151:C158" si="38">B151/24</f>
        <v>39864.066162785522</v>
      </c>
      <c r="D151" s="19">
        <f t="shared" ref="D151:D158" si="39">(C151/365)*100</f>
        <v>10921.661962406992</v>
      </c>
      <c r="E151" s="58">
        <f t="shared" si="37"/>
        <v>33884.275381731321</v>
      </c>
      <c r="F151" s="29">
        <f t="shared" ref="F151:F158" si="40">E151/24</f>
        <v>1411.8448075721383</v>
      </c>
      <c r="G151" s="48">
        <f t="shared" ref="G151:G158" si="41">(F151/365)*100</f>
        <v>386.80679659510639</v>
      </c>
    </row>
    <row r="152" spans="1:7" x14ac:dyDescent="0.25">
      <c r="A152" s="57" t="s">
        <v>12</v>
      </c>
      <c r="B152" s="13">
        <f t="shared" si="36"/>
        <v>2051228.8776961197</v>
      </c>
      <c r="C152" s="55">
        <f t="shared" si="38"/>
        <v>85467.869904004983</v>
      </c>
      <c r="D152" s="19">
        <f t="shared" si="39"/>
        <v>23415.854768220543</v>
      </c>
      <c r="E152" s="58">
        <f t="shared" si="37"/>
        <v>33949.008498583629</v>
      </c>
      <c r="F152" s="29">
        <f t="shared" si="40"/>
        <v>1414.542020774318</v>
      </c>
      <c r="G152" s="48">
        <f t="shared" si="41"/>
        <v>387.54575911625147</v>
      </c>
    </row>
    <row r="153" spans="1:7" x14ac:dyDescent="0.25">
      <c r="A153" s="57" t="s">
        <v>13</v>
      </c>
      <c r="B153" s="13" t="s">
        <v>20</v>
      </c>
      <c r="C153" s="55" t="s">
        <v>20</v>
      </c>
      <c r="D153" s="19" t="s">
        <v>20</v>
      </c>
      <c r="E153" s="59" t="s">
        <v>20</v>
      </c>
      <c r="F153" s="55" t="s">
        <v>20</v>
      </c>
      <c r="G153" s="19" t="s">
        <v>20</v>
      </c>
    </row>
    <row r="154" spans="1:7" x14ac:dyDescent="0.25">
      <c r="A154" s="57" t="s">
        <v>14</v>
      </c>
      <c r="B154" s="13">
        <f t="shared" si="36"/>
        <v>4169971.1721237348</v>
      </c>
      <c r="C154" s="55">
        <f t="shared" si="38"/>
        <v>173748.79883848896</v>
      </c>
      <c r="D154" s="19">
        <f t="shared" si="39"/>
        <v>47602.410640681905</v>
      </c>
      <c r="E154" s="58">
        <f t="shared" si="37"/>
        <v>1700575.5395679388</v>
      </c>
      <c r="F154" s="29">
        <f t="shared" si="40"/>
        <v>70857.314148664111</v>
      </c>
      <c r="G154" s="48">
        <f t="shared" si="41"/>
        <v>19412.96278045592</v>
      </c>
    </row>
    <row r="155" spans="1:7" x14ac:dyDescent="0.25">
      <c r="A155" s="57" t="s">
        <v>15</v>
      </c>
      <c r="B155" s="13">
        <f t="shared" si="36"/>
        <v>32902.936436840944</v>
      </c>
      <c r="C155" s="55">
        <f t="shared" si="38"/>
        <v>1370.9556848683726</v>
      </c>
      <c r="D155" s="19">
        <f t="shared" si="39"/>
        <v>375.60429722421168</v>
      </c>
      <c r="E155" s="58">
        <f t="shared" si="37"/>
        <v>28188.291637784674</v>
      </c>
      <c r="F155" s="29">
        <f t="shared" si="40"/>
        <v>1174.5121515743615</v>
      </c>
      <c r="G155" s="48">
        <f t="shared" si="41"/>
        <v>321.78415111626344</v>
      </c>
    </row>
    <row r="156" spans="1:7" x14ac:dyDescent="0.25">
      <c r="A156" s="57" t="s">
        <v>16</v>
      </c>
      <c r="B156" s="13">
        <f t="shared" si="36"/>
        <v>33306.304534046292</v>
      </c>
      <c r="C156" s="55">
        <f t="shared" si="38"/>
        <v>1387.7626889185956</v>
      </c>
      <c r="D156" s="19">
        <f t="shared" si="39"/>
        <v>380.20895586810838</v>
      </c>
      <c r="E156" s="58">
        <f t="shared" si="37"/>
        <v>28386.819683313392</v>
      </c>
      <c r="F156" s="29">
        <f t="shared" si="40"/>
        <v>1182.7841534713914</v>
      </c>
      <c r="G156" s="48">
        <f t="shared" si="41"/>
        <v>324.05045300586062</v>
      </c>
    </row>
    <row r="157" spans="1:7" x14ac:dyDescent="0.25">
      <c r="A157" s="57" t="s">
        <v>17</v>
      </c>
      <c r="B157" s="13">
        <f t="shared" si="36"/>
        <v>25049548.55758496</v>
      </c>
      <c r="C157" s="55">
        <f t="shared" si="38"/>
        <v>1043731.1898993733</v>
      </c>
      <c r="D157" s="19">
        <f t="shared" si="39"/>
        <v>285953.75065736257</v>
      </c>
      <c r="E157" s="58">
        <f t="shared" si="37"/>
        <v>20593.637258117142</v>
      </c>
      <c r="F157" s="29">
        <f t="shared" si="40"/>
        <v>858.06821908821428</v>
      </c>
      <c r="G157" s="48">
        <f t="shared" si="41"/>
        <v>235.08718331183954</v>
      </c>
    </row>
    <row r="158" spans="1:7" x14ac:dyDescent="0.25">
      <c r="A158" s="57" t="s">
        <v>18</v>
      </c>
      <c r="B158" s="13">
        <f t="shared" si="36"/>
        <v>2051228.8776961197</v>
      </c>
      <c r="C158" s="55">
        <f t="shared" si="38"/>
        <v>85467.869904004983</v>
      </c>
      <c r="D158" s="19">
        <f t="shared" si="39"/>
        <v>23415.854768220543</v>
      </c>
      <c r="E158" s="58">
        <f t="shared" si="37"/>
        <v>20772.131798332844</v>
      </c>
      <c r="F158" s="29">
        <f t="shared" si="40"/>
        <v>865.50549159720185</v>
      </c>
      <c r="G158" s="48">
        <f t="shared" si="41"/>
        <v>237.12479221841147</v>
      </c>
    </row>
    <row r="159" spans="1:7" ht="15.75" thickBot="1" x14ac:dyDescent="0.3">
      <c r="A159" s="60" t="s">
        <v>19</v>
      </c>
      <c r="B159" s="13" t="s">
        <v>20</v>
      </c>
      <c r="C159" s="55" t="s">
        <v>20</v>
      </c>
      <c r="D159" s="19" t="s">
        <v>20</v>
      </c>
      <c r="E159" s="63" t="s">
        <v>20</v>
      </c>
      <c r="F159" s="32" t="s">
        <v>20</v>
      </c>
      <c r="G159" s="22" t="s">
        <v>20</v>
      </c>
    </row>
    <row r="160" spans="1:7" x14ac:dyDescent="0.25">
      <c r="A160" s="2" t="s">
        <v>51</v>
      </c>
      <c r="B160" s="3" t="s">
        <v>57</v>
      </c>
      <c r="C160" s="3" t="s">
        <v>57</v>
      </c>
      <c r="D160" s="8" t="s">
        <v>57</v>
      </c>
      <c r="E160" s="51" t="s">
        <v>57</v>
      </c>
      <c r="F160" s="3" t="s">
        <v>57</v>
      </c>
      <c r="G160" s="3" t="s">
        <v>57</v>
      </c>
    </row>
    <row r="161" spans="1:7" x14ac:dyDescent="0.25">
      <c r="A161" s="4" t="s">
        <v>6</v>
      </c>
      <c r="B161" s="5" t="s">
        <v>7</v>
      </c>
      <c r="C161" s="35" t="s">
        <v>7</v>
      </c>
      <c r="D161" s="16" t="s">
        <v>7</v>
      </c>
      <c r="E161" s="52" t="s">
        <v>21</v>
      </c>
      <c r="F161" s="35" t="s">
        <v>21</v>
      </c>
      <c r="G161" s="16" t="s">
        <v>21</v>
      </c>
    </row>
    <row r="162" spans="1:7" ht="15.75" thickBot="1" x14ac:dyDescent="0.3">
      <c r="A162" s="6" t="s">
        <v>53</v>
      </c>
      <c r="B162" s="7" t="s">
        <v>54</v>
      </c>
      <c r="C162" s="36" t="s">
        <v>55</v>
      </c>
      <c r="D162" s="17" t="s">
        <v>56</v>
      </c>
      <c r="E162" s="53" t="s">
        <v>54</v>
      </c>
      <c r="F162" s="36" t="s">
        <v>55</v>
      </c>
      <c r="G162" s="17" t="s">
        <v>56</v>
      </c>
    </row>
    <row r="163" spans="1:7" x14ac:dyDescent="0.25">
      <c r="A163" s="54" t="s">
        <v>10</v>
      </c>
      <c r="B163" s="10">
        <f t="shared" ref="B163:B171" si="42">G136/(B136-D136)</f>
        <v>14000000.000001542</v>
      </c>
      <c r="C163" s="55">
        <f>B163/24</f>
        <v>583333.33333339763</v>
      </c>
      <c r="D163" s="19">
        <f>(C163/1095)*100</f>
        <v>53272.450532730378</v>
      </c>
      <c r="E163" s="56">
        <f t="shared" ref="E163:E171" si="43">G136/(C136-E136)</f>
        <v>49620.581158615169</v>
      </c>
      <c r="F163" s="29">
        <f>E163/24</f>
        <v>2067.5242149422988</v>
      </c>
      <c r="G163" s="48">
        <f>(F163/1095)*100</f>
        <v>188.81499679838345</v>
      </c>
    </row>
    <row r="164" spans="1:7" x14ac:dyDescent="0.25">
      <c r="A164" s="57" t="s">
        <v>11</v>
      </c>
      <c r="B164" s="10">
        <f t="shared" si="42"/>
        <v>1471903.9813951578</v>
      </c>
      <c r="C164" s="55">
        <f t="shared" ref="C164:C171" si="44">B164/24</f>
        <v>61329.332558131573</v>
      </c>
      <c r="D164" s="19">
        <f t="shared" ref="D164:D171" si="45">(C164/1095)*100</f>
        <v>5600.852288413842</v>
      </c>
      <c r="E164" s="56">
        <f t="shared" si="43"/>
        <v>52129.654433432806</v>
      </c>
      <c r="F164" s="29">
        <f t="shared" ref="F164:F171" si="46">E164/24</f>
        <v>2172.0689347263669</v>
      </c>
      <c r="G164" s="48">
        <f t="shared" ref="G164:G171" si="47">(F164/1095)*100</f>
        <v>198.36245979236227</v>
      </c>
    </row>
    <row r="165" spans="1:7" x14ac:dyDescent="0.25">
      <c r="A165" s="57" t="s">
        <v>12</v>
      </c>
      <c r="B165" s="10">
        <f t="shared" si="42"/>
        <v>3155736.7349171075</v>
      </c>
      <c r="C165" s="55">
        <f t="shared" si="44"/>
        <v>131489.03062154615</v>
      </c>
      <c r="D165" s="19">
        <f t="shared" si="45"/>
        <v>12008.130650369512</v>
      </c>
      <c r="E165" s="56">
        <f t="shared" si="43"/>
        <v>52229.243843974815</v>
      </c>
      <c r="F165" s="29">
        <f t="shared" si="46"/>
        <v>2176.2184934989505</v>
      </c>
      <c r="G165" s="48">
        <f t="shared" si="47"/>
        <v>198.74141493141099</v>
      </c>
    </row>
    <row r="166" spans="1:7" x14ac:dyDescent="0.25">
      <c r="A166" s="57" t="s">
        <v>13</v>
      </c>
      <c r="B166" s="13" t="s">
        <v>20</v>
      </c>
      <c r="C166" s="55" t="s">
        <v>20</v>
      </c>
      <c r="D166" s="19" t="s">
        <v>20</v>
      </c>
      <c r="E166" s="59" t="s">
        <v>20</v>
      </c>
      <c r="F166" s="55" t="s">
        <v>20</v>
      </c>
      <c r="G166" s="19" t="s">
        <v>20</v>
      </c>
    </row>
    <row r="167" spans="1:7" x14ac:dyDescent="0.25">
      <c r="A167" s="57" t="s">
        <v>14</v>
      </c>
      <c r="B167" s="10">
        <f t="shared" si="42"/>
        <v>6294296.1088660154</v>
      </c>
      <c r="C167" s="55">
        <f t="shared" si="44"/>
        <v>262262.33786941733</v>
      </c>
      <c r="D167" s="19">
        <f t="shared" si="45"/>
        <v>23950.898435563227</v>
      </c>
      <c r="E167" s="56">
        <f t="shared" si="43"/>
        <v>2566906.4748195303</v>
      </c>
      <c r="F167" s="29">
        <f t="shared" si="46"/>
        <v>106954.43645081377</v>
      </c>
      <c r="G167" s="48">
        <f t="shared" si="47"/>
        <v>9767.5284429966905</v>
      </c>
    </row>
    <row r="168" spans="1:7" x14ac:dyDescent="0.25">
      <c r="A168" s="57" t="s">
        <v>15</v>
      </c>
      <c r="B168" s="10">
        <f t="shared" si="42"/>
        <v>49664.809715986332</v>
      </c>
      <c r="C168" s="55">
        <f t="shared" si="44"/>
        <v>2069.3670714994305</v>
      </c>
      <c r="D168" s="19">
        <f t="shared" si="45"/>
        <v>188.98329420086125</v>
      </c>
      <c r="E168" s="56">
        <f t="shared" si="43"/>
        <v>42548.364736278752</v>
      </c>
      <c r="F168" s="29">
        <f t="shared" si="46"/>
        <v>1772.8485306782813</v>
      </c>
      <c r="G168" s="48">
        <f t="shared" si="47"/>
        <v>161.90397540440927</v>
      </c>
    </row>
    <row r="169" spans="1:7" x14ac:dyDescent="0.25">
      <c r="A169" s="57" t="s">
        <v>16</v>
      </c>
      <c r="B169" s="10">
        <f t="shared" si="42"/>
        <v>50273.667221201955</v>
      </c>
      <c r="C169" s="55">
        <f t="shared" si="44"/>
        <v>2094.7361342167483</v>
      </c>
      <c r="D169" s="19">
        <f t="shared" si="45"/>
        <v>191.30010358143821</v>
      </c>
      <c r="E169" s="56">
        <f t="shared" si="43"/>
        <v>42848.029710661722</v>
      </c>
      <c r="F169" s="29">
        <f t="shared" si="46"/>
        <v>1785.3345712775717</v>
      </c>
      <c r="G169" s="48">
        <f t="shared" si="47"/>
        <v>163.04425308470977</v>
      </c>
    </row>
    <row r="170" spans="1:7" x14ac:dyDescent="0.25">
      <c r="A170" s="57" t="s">
        <v>17</v>
      </c>
      <c r="B170" s="10">
        <f t="shared" si="42"/>
        <v>38537767.011669174</v>
      </c>
      <c r="C170" s="55">
        <f t="shared" si="44"/>
        <v>1605740.2921528823</v>
      </c>
      <c r="D170" s="19">
        <f t="shared" si="45"/>
        <v>146642.94905505775</v>
      </c>
      <c r="E170" s="56">
        <f t="shared" si="43"/>
        <v>31682.518858641757</v>
      </c>
      <c r="F170" s="29">
        <f t="shared" si="46"/>
        <v>1320.1049524434065</v>
      </c>
      <c r="G170" s="48">
        <f t="shared" si="47"/>
        <v>120.55752990350746</v>
      </c>
    </row>
    <row r="171" spans="1:7" x14ac:dyDescent="0.25">
      <c r="A171" s="57" t="s">
        <v>18</v>
      </c>
      <c r="B171" s="10">
        <f t="shared" si="42"/>
        <v>3155736.7349171075</v>
      </c>
      <c r="C171" s="55">
        <f t="shared" si="44"/>
        <v>131489.03062154615</v>
      </c>
      <c r="D171" s="19">
        <f t="shared" si="45"/>
        <v>12008.130650369512</v>
      </c>
      <c r="E171" s="56">
        <f t="shared" si="43"/>
        <v>31957.125843588994</v>
      </c>
      <c r="F171" s="29">
        <f t="shared" si="46"/>
        <v>1331.5469101495414</v>
      </c>
      <c r="G171" s="48">
        <f t="shared" si="47"/>
        <v>121.60245754790333</v>
      </c>
    </row>
    <row r="172" spans="1:7" ht="15.75" thickBot="1" x14ac:dyDescent="0.3">
      <c r="A172" s="60" t="s">
        <v>19</v>
      </c>
      <c r="B172" s="13" t="s">
        <v>20</v>
      </c>
      <c r="C172" s="55" t="s">
        <v>20</v>
      </c>
      <c r="D172" s="19" t="s">
        <v>20</v>
      </c>
      <c r="E172" s="63" t="s">
        <v>20</v>
      </c>
      <c r="F172" s="32" t="s">
        <v>20</v>
      </c>
      <c r="G172" s="2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PriceComparison</vt:lpstr>
      <vt:lpstr>PercentageComparison</vt:lpstr>
      <vt:lpstr>DivisionSpotVsReserved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2010-10-18T21:31:59Z</dcterms:modified>
</cp:coreProperties>
</file>